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ag2act titanium\Projets et prospects\JTT 2023\"/>
    </mc:Choice>
  </mc:AlternateContent>
  <xr:revisionPtr revIDLastSave="0" documentId="13_ncr:1_{B6784C52-DFD3-49E6-970E-503FE6AEA2D0}" xr6:coauthVersionLast="47" xr6:coauthVersionMax="47" xr10:uidLastSave="{00000000-0000-0000-0000-000000000000}"/>
  <bookViews>
    <workbookView xWindow="-27820" yWindow="-3830" windowWidth="22740" windowHeight="17650" activeTab="1" xr2:uid="{CD508BBB-5B5E-4A40-BE89-4B343733650C}"/>
  </bookViews>
  <sheets>
    <sheet name="Commandes" sheetId="1" r:id="rId1"/>
    <sheet name="Livraisons" sheetId="2" r:id="rId2"/>
    <sheet name="Livraisons et commandes" sheetId="3" r:id="rId3"/>
    <sheet name="Livraisons (2)" sheetId="4" r:id="rId4"/>
    <sheet name="Livraisons et commandes (2)" sheetId="5" r:id="rId5"/>
    <sheet name="Livraisons et commandes (3)" sheetId="6" r:id="rId6"/>
  </sheets>
  <definedNames>
    <definedName name="_xlnm._FilterDatabase" localSheetId="0" hidden="1">Commandes!$A$4:$A$6</definedName>
    <definedName name="datacdes">Commandes!$B$4:$AF$6</definedName>
    <definedName name="dataliv" localSheetId="3">'Livraisons (2)'!$B$5:$AF$7</definedName>
    <definedName name="dataliv" localSheetId="2">'Livraisons et commandes'!$B$5:$AF$7</definedName>
    <definedName name="dataliv" localSheetId="4">'Livraisons et commandes (2)'!$B$5:$AF$7</definedName>
    <definedName name="dataliv" localSheetId="5">'Livraisons et commandes (3)'!$B$5:$AF$7</definedName>
    <definedName name="dataliv">Livraisons!$B$5:$AF$7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2" l="1"/>
  <c r="E72" i="2"/>
  <c r="E71" i="2"/>
  <c r="F64" i="2"/>
  <c r="E64" i="2"/>
  <c r="E63" i="2"/>
  <c r="E62" i="2"/>
  <c r="M53" i="6"/>
  <c r="J53" i="6"/>
  <c r="G53" i="6"/>
  <c r="G52" i="6"/>
  <c r="G51" i="6"/>
  <c r="G50" i="6"/>
  <c r="AI17" i="6"/>
  <c r="AH17" i="6"/>
  <c r="AG17" i="6"/>
  <c r="AI16" i="6"/>
  <c r="AH16" i="6"/>
  <c r="AI13" i="6"/>
  <c r="AH13" i="6"/>
  <c r="AG13" i="6"/>
  <c r="AG16" i="6" s="1"/>
  <c r="X13" i="6"/>
  <c r="X16" i="6" s="1"/>
  <c r="L13" i="6"/>
  <c r="L16" i="6" s="1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F11" i="6"/>
  <c r="AF13" i="6" s="1"/>
  <c r="AE11" i="6"/>
  <c r="AE13" i="6" s="1"/>
  <c r="AD11" i="6"/>
  <c r="AD13" i="6" s="1"/>
  <c r="AC11" i="6"/>
  <c r="AC13" i="6" s="1"/>
  <c r="AB11" i="6"/>
  <c r="AB13" i="6" s="1"/>
  <c r="AA11" i="6"/>
  <c r="AA13" i="6" s="1"/>
  <c r="Z11" i="6"/>
  <c r="Z13" i="6" s="1"/>
  <c r="Y11" i="6"/>
  <c r="Y13" i="6" s="1"/>
  <c r="X11" i="6"/>
  <c r="W11" i="6"/>
  <c r="W13" i="6" s="1"/>
  <c r="V11" i="6"/>
  <c r="V13" i="6" s="1"/>
  <c r="U11" i="6"/>
  <c r="U13" i="6" s="1"/>
  <c r="T11" i="6"/>
  <c r="T13" i="6" s="1"/>
  <c r="S11" i="6"/>
  <c r="S13" i="6" s="1"/>
  <c r="R11" i="6"/>
  <c r="R13" i="6" s="1"/>
  <c r="Q11" i="6"/>
  <c r="Q13" i="6" s="1"/>
  <c r="P11" i="6"/>
  <c r="P13" i="6" s="1"/>
  <c r="O11" i="6"/>
  <c r="O13" i="6" s="1"/>
  <c r="N11" i="6"/>
  <c r="N13" i="6" s="1"/>
  <c r="M11" i="6"/>
  <c r="M13" i="6" s="1"/>
  <c r="L11" i="6"/>
  <c r="K11" i="6"/>
  <c r="K13" i="6" s="1"/>
  <c r="J11" i="6"/>
  <c r="J13" i="6" s="1"/>
  <c r="I11" i="6"/>
  <c r="I13" i="6" s="1"/>
  <c r="H11" i="6"/>
  <c r="H13" i="6" s="1"/>
  <c r="G11" i="6"/>
  <c r="G13" i="6" s="1"/>
  <c r="F11" i="6"/>
  <c r="F13" i="6" s="1"/>
  <c r="E11" i="6"/>
  <c r="E13" i="6" s="1"/>
  <c r="D11" i="6"/>
  <c r="D13" i="6" s="1"/>
  <c r="C11" i="6"/>
  <c r="C13" i="6" s="1"/>
  <c r="B11" i="6"/>
  <c r="B13" i="6" s="1"/>
  <c r="M53" i="5"/>
  <c r="J53" i="5"/>
  <c r="G53" i="5"/>
  <c r="G52" i="5"/>
  <c r="G51" i="5"/>
  <c r="G50" i="5"/>
  <c r="AI17" i="5"/>
  <c r="AH17" i="5"/>
  <c r="AG17" i="5"/>
  <c r="AG16" i="5"/>
  <c r="AI13" i="5"/>
  <c r="AI16" i="5" s="1"/>
  <c r="AH13" i="5"/>
  <c r="AH16" i="5" s="1"/>
  <c r="AG13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F11" i="5"/>
  <c r="AF13" i="5" s="1"/>
  <c r="AE11" i="5"/>
  <c r="AE13" i="5" s="1"/>
  <c r="AD11" i="5"/>
  <c r="AD13" i="5" s="1"/>
  <c r="AC11" i="5"/>
  <c r="AC13" i="5" s="1"/>
  <c r="AB11" i="5"/>
  <c r="AB13" i="5" s="1"/>
  <c r="AA11" i="5"/>
  <c r="Z11" i="5"/>
  <c r="Z13" i="5" s="1"/>
  <c r="Y11" i="5"/>
  <c r="Y13" i="5" s="1"/>
  <c r="X11" i="5"/>
  <c r="X13" i="5" s="1"/>
  <c r="X16" i="5" s="1"/>
  <c r="W11" i="5"/>
  <c r="W13" i="5" s="1"/>
  <c r="V11" i="5"/>
  <c r="V13" i="5" s="1"/>
  <c r="U11" i="5"/>
  <c r="U13" i="5" s="1"/>
  <c r="T11" i="5"/>
  <c r="T13" i="5" s="1"/>
  <c r="S11" i="5"/>
  <c r="S13" i="5" s="1"/>
  <c r="R11" i="5"/>
  <c r="R13" i="5" s="1"/>
  <c r="Q11" i="5"/>
  <c r="Q13" i="5" s="1"/>
  <c r="P11" i="5"/>
  <c r="P13" i="5" s="1"/>
  <c r="O11" i="5"/>
  <c r="N11" i="5"/>
  <c r="N13" i="5" s="1"/>
  <c r="M11" i="5"/>
  <c r="M13" i="5" s="1"/>
  <c r="L11" i="5"/>
  <c r="L13" i="5" s="1"/>
  <c r="L16" i="5" s="1"/>
  <c r="K11" i="5"/>
  <c r="K13" i="5" s="1"/>
  <c r="J11" i="5"/>
  <c r="J13" i="5" s="1"/>
  <c r="I11" i="5"/>
  <c r="I13" i="5" s="1"/>
  <c r="H11" i="5"/>
  <c r="H13" i="5" s="1"/>
  <c r="G11" i="5"/>
  <c r="G13" i="5" s="1"/>
  <c r="F11" i="5"/>
  <c r="F13" i="5" s="1"/>
  <c r="E11" i="5"/>
  <c r="E13" i="5" s="1"/>
  <c r="D11" i="5"/>
  <c r="D13" i="5" s="1"/>
  <c r="C11" i="5"/>
  <c r="B11" i="5"/>
  <c r="B13" i="5" s="1"/>
  <c r="M52" i="4"/>
  <c r="J52" i="4"/>
  <c r="G52" i="4"/>
  <c r="G51" i="4"/>
  <c r="G50" i="4"/>
  <c r="G49" i="4"/>
  <c r="AI16" i="4"/>
  <c r="AH16" i="4"/>
  <c r="AI13" i="4"/>
  <c r="AH13" i="4"/>
  <c r="AG13" i="4"/>
  <c r="AG16" i="4" s="1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F11" i="4"/>
  <c r="AE11" i="4"/>
  <c r="AE13" i="4" s="1"/>
  <c r="AD11" i="4"/>
  <c r="AC11" i="4"/>
  <c r="AB11" i="4"/>
  <c r="AA11" i="4"/>
  <c r="Z11" i="4"/>
  <c r="Y11" i="4"/>
  <c r="X11" i="4"/>
  <c r="W11" i="4"/>
  <c r="W13" i="4" s="1"/>
  <c r="W16" i="4" s="1"/>
  <c r="V11" i="4"/>
  <c r="U11" i="4"/>
  <c r="U13" i="4" s="1"/>
  <c r="T11" i="4"/>
  <c r="S11" i="4"/>
  <c r="S13" i="4" s="1"/>
  <c r="R11" i="4"/>
  <c r="Q11" i="4"/>
  <c r="P11" i="4"/>
  <c r="O11" i="4"/>
  <c r="N11" i="4"/>
  <c r="M11" i="4"/>
  <c r="L11" i="4"/>
  <c r="K11" i="4"/>
  <c r="K13" i="4" s="1"/>
  <c r="K16" i="4" s="1"/>
  <c r="J11" i="4"/>
  <c r="I11" i="4"/>
  <c r="I13" i="4" s="1"/>
  <c r="H11" i="4"/>
  <c r="G11" i="4"/>
  <c r="G13" i="4" s="1"/>
  <c r="F11" i="4"/>
  <c r="E11" i="4"/>
  <c r="D11" i="4"/>
  <c r="C11" i="4"/>
  <c r="B11" i="4"/>
  <c r="AG17" i="3"/>
  <c r="AH17" i="3"/>
  <c r="AI17" i="3"/>
  <c r="M53" i="3"/>
  <c r="J53" i="3"/>
  <c r="G53" i="3"/>
  <c r="G52" i="3"/>
  <c r="G51" i="3"/>
  <c r="G50" i="3"/>
  <c r="AI13" i="3"/>
  <c r="AI16" i="3" s="1"/>
  <c r="AH13" i="3"/>
  <c r="AH16" i="3" s="1"/>
  <c r="AG13" i="3"/>
  <c r="AG16" i="3" s="1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F11" i="3"/>
  <c r="AE11" i="3"/>
  <c r="AD11" i="3"/>
  <c r="AC11" i="3"/>
  <c r="AC13" i="3" s="1"/>
  <c r="AB11" i="3"/>
  <c r="AA11" i="3"/>
  <c r="AA13" i="3" s="1"/>
  <c r="Z11" i="3"/>
  <c r="Z13" i="3" s="1"/>
  <c r="Y11" i="3"/>
  <c r="X11" i="3"/>
  <c r="W11" i="3"/>
  <c r="V11" i="3"/>
  <c r="U11" i="3"/>
  <c r="T11" i="3"/>
  <c r="S11" i="3"/>
  <c r="R11" i="3"/>
  <c r="Q11" i="3"/>
  <c r="Q13" i="3" s="1"/>
  <c r="P11" i="3"/>
  <c r="O11" i="3"/>
  <c r="O13" i="3" s="1"/>
  <c r="N11" i="3"/>
  <c r="N13" i="3" s="1"/>
  <c r="M11" i="3"/>
  <c r="L11" i="3"/>
  <c r="K11" i="3"/>
  <c r="J11" i="3"/>
  <c r="I11" i="3"/>
  <c r="H11" i="3"/>
  <c r="G11" i="3"/>
  <c r="F11" i="3"/>
  <c r="E11" i="3"/>
  <c r="E13" i="3" s="1"/>
  <c r="D11" i="3"/>
  <c r="C11" i="3"/>
  <c r="C13" i="3" s="1"/>
  <c r="B11" i="3"/>
  <c r="B13" i="3" s="1"/>
  <c r="M52" i="2"/>
  <c r="J52" i="2"/>
  <c r="AI14" i="1"/>
  <c r="AH14" i="1"/>
  <c r="AG14" i="1"/>
  <c r="G50" i="2"/>
  <c r="G51" i="2"/>
  <c r="G52" i="2"/>
  <c r="G49" i="2"/>
  <c r="AG16" i="2"/>
  <c r="AH16" i="2"/>
  <c r="AI16" i="2"/>
  <c r="AG11" i="1"/>
  <c r="AH11" i="1"/>
  <c r="AI11" i="1"/>
  <c r="AG13" i="2"/>
  <c r="AH13" i="2"/>
  <c r="AI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B11" i="2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B10" i="1"/>
  <c r="C9" i="1"/>
  <c r="D9" i="1"/>
  <c r="E9" i="1"/>
  <c r="F9" i="1"/>
  <c r="F11" i="1" s="1"/>
  <c r="F14" i="1" s="1"/>
  <c r="F17" i="3" s="1"/>
  <c r="G9" i="1"/>
  <c r="H9" i="1"/>
  <c r="H11" i="1" s="1"/>
  <c r="H14" i="1" s="1"/>
  <c r="H17" i="3" s="1"/>
  <c r="I9" i="1"/>
  <c r="I11" i="1" s="1"/>
  <c r="I14" i="1" s="1"/>
  <c r="J9" i="1"/>
  <c r="K9" i="1"/>
  <c r="L9" i="1"/>
  <c r="M9" i="1"/>
  <c r="N9" i="1"/>
  <c r="O9" i="1"/>
  <c r="P9" i="1"/>
  <c r="Q9" i="1"/>
  <c r="R9" i="1"/>
  <c r="R11" i="1" s="1"/>
  <c r="R14" i="1" s="1"/>
  <c r="R17" i="3" s="1"/>
  <c r="S9" i="1"/>
  <c r="T9" i="1"/>
  <c r="T11" i="1" s="1"/>
  <c r="T14" i="1" s="1"/>
  <c r="T17" i="3" s="1"/>
  <c r="U9" i="1"/>
  <c r="U11" i="1" s="1"/>
  <c r="U14" i="1" s="1"/>
  <c r="U17" i="6" s="1"/>
  <c r="V9" i="1"/>
  <c r="W9" i="1"/>
  <c r="X9" i="1"/>
  <c r="Y9" i="1"/>
  <c r="Z9" i="1"/>
  <c r="AA9" i="1"/>
  <c r="AB9" i="1"/>
  <c r="AC9" i="1"/>
  <c r="AD9" i="1"/>
  <c r="AD11" i="1" s="1"/>
  <c r="AD14" i="1" s="1"/>
  <c r="AD17" i="3" s="1"/>
  <c r="AE9" i="1"/>
  <c r="AF9" i="1"/>
  <c r="AF11" i="1" s="1"/>
  <c r="AF14" i="1" s="1"/>
  <c r="AF17" i="3" s="1"/>
  <c r="B9" i="1"/>
  <c r="B11" i="1" s="1"/>
  <c r="B14" i="1" s="1"/>
  <c r="M13" i="2" l="1"/>
  <c r="M16" i="2" s="1"/>
  <c r="L13" i="2"/>
  <c r="L16" i="2" s="1"/>
  <c r="X13" i="2"/>
  <c r="X16" i="2" s="1"/>
  <c r="Y13" i="2"/>
  <c r="Y16" i="2" s="1"/>
  <c r="T16" i="6"/>
  <c r="AF16" i="6"/>
  <c r="H16" i="6"/>
  <c r="V16" i="6"/>
  <c r="M16" i="6"/>
  <c r="Y16" i="6"/>
  <c r="U16" i="6"/>
  <c r="B18" i="6"/>
  <c r="B16" i="6"/>
  <c r="N16" i="6"/>
  <c r="Z16" i="6"/>
  <c r="C18" i="6"/>
  <c r="D18" i="6" s="1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AB18" i="6" s="1"/>
  <c r="AC18" i="6" s="1"/>
  <c r="AD18" i="6" s="1"/>
  <c r="AE18" i="6" s="1"/>
  <c r="AF18" i="6" s="1"/>
  <c r="AG18" i="6" s="1"/>
  <c r="AH18" i="6" s="1"/>
  <c r="AI18" i="6" s="1"/>
  <c r="C16" i="6"/>
  <c r="O16" i="6"/>
  <c r="AA16" i="6"/>
  <c r="B17" i="3"/>
  <c r="B17" i="6"/>
  <c r="K16" i="6"/>
  <c r="D16" i="6"/>
  <c r="P16" i="6"/>
  <c r="AB16" i="6"/>
  <c r="W16" i="6"/>
  <c r="Q16" i="6"/>
  <c r="I17" i="3"/>
  <c r="I17" i="6"/>
  <c r="AC16" i="6"/>
  <c r="F16" i="6"/>
  <c r="R16" i="6"/>
  <c r="AD16" i="6"/>
  <c r="I16" i="6"/>
  <c r="J16" i="6"/>
  <c r="E16" i="6"/>
  <c r="G16" i="6"/>
  <c r="S16" i="6"/>
  <c r="AE16" i="6"/>
  <c r="F17" i="6"/>
  <c r="R17" i="6"/>
  <c r="AD17" i="6"/>
  <c r="S11" i="1"/>
  <c r="S14" i="1" s="1"/>
  <c r="G11" i="1"/>
  <c r="G14" i="1" s="1"/>
  <c r="Z11" i="1"/>
  <c r="Z14" i="1" s="1"/>
  <c r="N11" i="1"/>
  <c r="N14" i="1" s="1"/>
  <c r="N17" i="5" s="1"/>
  <c r="D13" i="3"/>
  <c r="D16" i="3" s="1"/>
  <c r="P13" i="3"/>
  <c r="AB13" i="3"/>
  <c r="H17" i="6"/>
  <c r="T17" i="6"/>
  <c r="AF17" i="6"/>
  <c r="Q11" i="1"/>
  <c r="Q14" i="1" s="1"/>
  <c r="B13" i="2"/>
  <c r="B17" i="2" s="1"/>
  <c r="U13" i="2"/>
  <c r="U16" i="2" s="1"/>
  <c r="I13" i="2"/>
  <c r="I16" i="2" s="1"/>
  <c r="F13" i="3"/>
  <c r="R13" i="3"/>
  <c r="AD13" i="3"/>
  <c r="C13" i="5"/>
  <c r="O13" i="5"/>
  <c r="O16" i="5" s="1"/>
  <c r="AA13" i="5"/>
  <c r="AA16" i="5" s="1"/>
  <c r="E11" i="1"/>
  <c r="E14" i="1" s="1"/>
  <c r="AB11" i="1"/>
  <c r="AB14" i="1" s="1"/>
  <c r="P11" i="1"/>
  <c r="P14" i="1" s="1"/>
  <c r="D11" i="1"/>
  <c r="D14" i="1" s="1"/>
  <c r="AC11" i="1"/>
  <c r="AC14" i="1" s="1"/>
  <c r="AE11" i="1"/>
  <c r="AE14" i="1" s="1"/>
  <c r="K16" i="5"/>
  <c r="Y16" i="5"/>
  <c r="B18" i="5"/>
  <c r="C18" i="5" s="1"/>
  <c r="D18" i="5" s="1"/>
  <c r="E18" i="5" s="1"/>
  <c r="F18" i="5" s="1"/>
  <c r="G18" i="5" s="1"/>
  <c r="H18" i="5" s="1"/>
  <c r="I18" i="5" s="1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V18" i="5" s="1"/>
  <c r="W18" i="5" s="1"/>
  <c r="X18" i="5" s="1"/>
  <c r="Y18" i="5" s="1"/>
  <c r="Z18" i="5" s="1"/>
  <c r="AA18" i="5" s="1"/>
  <c r="AB18" i="5" s="1"/>
  <c r="AC18" i="5" s="1"/>
  <c r="AD18" i="5" s="1"/>
  <c r="AE18" i="5" s="1"/>
  <c r="AF18" i="5" s="1"/>
  <c r="AG18" i="5" s="1"/>
  <c r="AH18" i="5" s="1"/>
  <c r="AI18" i="5" s="1"/>
  <c r="B16" i="5"/>
  <c r="N16" i="5"/>
  <c r="Z16" i="5"/>
  <c r="W16" i="5"/>
  <c r="C16" i="5"/>
  <c r="D16" i="5"/>
  <c r="P16" i="5"/>
  <c r="AB16" i="5"/>
  <c r="U17" i="3"/>
  <c r="U17" i="5"/>
  <c r="E16" i="5"/>
  <c r="Q16" i="5"/>
  <c r="AC16" i="5"/>
  <c r="J16" i="5"/>
  <c r="M16" i="5"/>
  <c r="F16" i="5"/>
  <c r="R16" i="5"/>
  <c r="AD16" i="5"/>
  <c r="G16" i="5"/>
  <c r="S16" i="5"/>
  <c r="AE16" i="5"/>
  <c r="H16" i="5"/>
  <c r="AF16" i="5"/>
  <c r="V16" i="5"/>
  <c r="T16" i="5"/>
  <c r="I16" i="5"/>
  <c r="U16" i="5"/>
  <c r="E17" i="5"/>
  <c r="Q17" i="5"/>
  <c r="AC17" i="5"/>
  <c r="E13" i="4"/>
  <c r="E16" i="4" s="1"/>
  <c r="Q13" i="4"/>
  <c r="AC13" i="4"/>
  <c r="AC16" i="4" s="1"/>
  <c r="F17" i="5"/>
  <c r="R17" i="5"/>
  <c r="AD17" i="5"/>
  <c r="F13" i="4"/>
  <c r="R13" i="4"/>
  <c r="R16" i="4" s="1"/>
  <c r="AD13" i="4"/>
  <c r="AD16" i="4" s="1"/>
  <c r="G17" i="5"/>
  <c r="S17" i="5"/>
  <c r="AE17" i="5"/>
  <c r="H17" i="5"/>
  <c r="T17" i="5"/>
  <c r="AF17" i="5"/>
  <c r="H13" i="4"/>
  <c r="T13" i="4"/>
  <c r="T16" i="4" s="1"/>
  <c r="AF13" i="4"/>
  <c r="I17" i="5"/>
  <c r="T13" i="2"/>
  <c r="T16" i="2" s="1"/>
  <c r="J13" i="4"/>
  <c r="J16" i="4" s="1"/>
  <c r="V13" i="4"/>
  <c r="V16" i="4" s="1"/>
  <c r="C13" i="4"/>
  <c r="C16" i="4" s="1"/>
  <c r="O13" i="4"/>
  <c r="O16" i="4" s="1"/>
  <c r="AA13" i="4"/>
  <c r="AA16" i="4" s="1"/>
  <c r="H13" i="2"/>
  <c r="H16" i="2" s="1"/>
  <c r="D13" i="4"/>
  <c r="D16" i="4" s="1"/>
  <c r="P13" i="4"/>
  <c r="P16" i="4" s="1"/>
  <c r="AB13" i="4"/>
  <c r="AB16" i="4" s="1"/>
  <c r="B17" i="5"/>
  <c r="AE16" i="4"/>
  <c r="U16" i="4"/>
  <c r="F16" i="4"/>
  <c r="H16" i="4"/>
  <c r="Q16" i="4"/>
  <c r="G16" i="4"/>
  <c r="I16" i="4"/>
  <c r="S16" i="4"/>
  <c r="AF16" i="4"/>
  <c r="O11" i="1"/>
  <c r="O14" i="1" s="1"/>
  <c r="O17" i="6" s="1"/>
  <c r="S13" i="2"/>
  <c r="S16" i="2" s="1"/>
  <c r="T13" i="3"/>
  <c r="T16" i="3" s="1"/>
  <c r="Y13" i="4"/>
  <c r="AA11" i="1"/>
  <c r="AA14" i="1" s="1"/>
  <c r="AA17" i="6" s="1"/>
  <c r="G13" i="2"/>
  <c r="G16" i="2" s="1"/>
  <c r="L13" i="4"/>
  <c r="B13" i="4"/>
  <c r="N13" i="4"/>
  <c r="Z13" i="4"/>
  <c r="AE13" i="2"/>
  <c r="AE16" i="2" s="1"/>
  <c r="H13" i="3"/>
  <c r="H16" i="3" s="1"/>
  <c r="C11" i="1"/>
  <c r="C14" i="1" s="1"/>
  <c r="C17" i="6" s="1"/>
  <c r="AF13" i="2"/>
  <c r="AF16" i="2" s="1"/>
  <c r="X13" i="4"/>
  <c r="M13" i="4"/>
  <c r="Y11" i="1"/>
  <c r="Y14" i="1" s="1"/>
  <c r="Y17" i="6" s="1"/>
  <c r="M11" i="1"/>
  <c r="M14" i="1" s="1"/>
  <c r="M17" i="6" s="1"/>
  <c r="AD13" i="2"/>
  <c r="AD16" i="2" s="1"/>
  <c r="R13" i="2"/>
  <c r="R16" i="2" s="1"/>
  <c r="F13" i="2"/>
  <c r="F16" i="2" s="1"/>
  <c r="I13" i="3"/>
  <c r="I16" i="3" s="1"/>
  <c r="X11" i="1"/>
  <c r="X14" i="1" s="1"/>
  <c r="X17" i="6" s="1"/>
  <c r="L11" i="1"/>
  <c r="L14" i="1" s="1"/>
  <c r="L17" i="6" s="1"/>
  <c r="AC13" i="2"/>
  <c r="AC16" i="2" s="1"/>
  <c r="Q13" i="2"/>
  <c r="Q16" i="2" s="1"/>
  <c r="E13" i="2"/>
  <c r="E16" i="2" s="1"/>
  <c r="J13" i="3"/>
  <c r="V13" i="3"/>
  <c r="W11" i="1"/>
  <c r="W14" i="1" s="1"/>
  <c r="W17" i="6" s="1"/>
  <c r="K11" i="1"/>
  <c r="K14" i="1" s="1"/>
  <c r="K17" i="6" s="1"/>
  <c r="AB13" i="2"/>
  <c r="AB16" i="2" s="1"/>
  <c r="P13" i="2"/>
  <c r="P16" i="2" s="1"/>
  <c r="D13" i="2"/>
  <c r="D16" i="2" s="1"/>
  <c r="K13" i="3"/>
  <c r="K16" i="3" s="1"/>
  <c r="W13" i="3"/>
  <c r="W16" i="3" s="1"/>
  <c r="V11" i="1"/>
  <c r="V14" i="1" s="1"/>
  <c r="V17" i="6" s="1"/>
  <c r="J11" i="1"/>
  <c r="J14" i="1" s="1"/>
  <c r="J17" i="6" s="1"/>
  <c r="AA13" i="2"/>
  <c r="AA16" i="2" s="1"/>
  <c r="O13" i="2"/>
  <c r="O16" i="2" s="1"/>
  <c r="C13" i="2"/>
  <c r="C16" i="2" s="1"/>
  <c r="L13" i="3"/>
  <c r="L16" i="3" s="1"/>
  <c r="Z13" i="2"/>
  <c r="Z16" i="2" s="1"/>
  <c r="N13" i="2"/>
  <c r="N16" i="2" s="1"/>
  <c r="M13" i="3"/>
  <c r="M16" i="3" s="1"/>
  <c r="Y13" i="3"/>
  <c r="Y16" i="3" s="1"/>
  <c r="S13" i="3"/>
  <c r="S16" i="3" s="1"/>
  <c r="AE13" i="3"/>
  <c r="AE16" i="3" s="1"/>
  <c r="AF13" i="3"/>
  <c r="AF16" i="3" s="1"/>
  <c r="G13" i="3"/>
  <c r="G16" i="3" s="1"/>
  <c r="U13" i="3"/>
  <c r="U16" i="3" s="1"/>
  <c r="X13" i="3"/>
  <c r="X16" i="3" s="1"/>
  <c r="B16" i="3"/>
  <c r="B18" i="3"/>
  <c r="N16" i="3"/>
  <c r="Z16" i="3"/>
  <c r="C16" i="3"/>
  <c r="C18" i="3"/>
  <c r="D18" i="3" s="1"/>
  <c r="E18" i="3" s="1"/>
  <c r="AC16" i="3"/>
  <c r="AB16" i="3"/>
  <c r="Q16" i="3"/>
  <c r="F16" i="3"/>
  <c r="O16" i="3"/>
  <c r="J16" i="3"/>
  <c r="V16" i="3"/>
  <c r="P16" i="3"/>
  <c r="AD16" i="3"/>
  <c r="E16" i="3"/>
  <c r="R16" i="3"/>
  <c r="AA16" i="3"/>
  <c r="W13" i="2"/>
  <c r="W16" i="2" s="1"/>
  <c r="K13" i="2"/>
  <c r="K16" i="2" s="1"/>
  <c r="V13" i="2"/>
  <c r="V16" i="2" s="1"/>
  <c r="J13" i="2"/>
  <c r="J16" i="2" s="1"/>
  <c r="B15" i="1"/>
  <c r="B16" i="2"/>
  <c r="AE17" i="3" l="1"/>
  <c r="AE17" i="6"/>
  <c r="Z17" i="3"/>
  <c r="Z17" i="6"/>
  <c r="G17" i="3"/>
  <c r="G17" i="6"/>
  <c r="D17" i="3"/>
  <c r="D17" i="6"/>
  <c r="D17" i="5"/>
  <c r="S17" i="3"/>
  <c r="S17" i="6"/>
  <c r="F18" i="3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Z17" i="5"/>
  <c r="P17" i="3"/>
  <c r="P17" i="6"/>
  <c r="P17" i="5"/>
  <c r="Q17" i="3"/>
  <c r="Q17" i="6"/>
  <c r="AB17" i="3"/>
  <c r="AB17" i="6"/>
  <c r="AB17" i="5"/>
  <c r="N17" i="3"/>
  <c r="N17" i="6"/>
  <c r="E17" i="3"/>
  <c r="E17" i="6"/>
  <c r="AC17" i="3"/>
  <c r="AC17" i="6"/>
  <c r="L17" i="3"/>
  <c r="L17" i="5"/>
  <c r="C17" i="3"/>
  <c r="C17" i="5"/>
  <c r="M17" i="3"/>
  <c r="M17" i="5"/>
  <c r="Y17" i="3"/>
  <c r="Y17" i="5"/>
  <c r="O17" i="3"/>
  <c r="O17" i="5"/>
  <c r="AA17" i="3"/>
  <c r="AA17" i="5"/>
  <c r="X17" i="3"/>
  <c r="X17" i="5"/>
  <c r="K17" i="3"/>
  <c r="K17" i="5"/>
  <c r="J17" i="3"/>
  <c r="J17" i="5"/>
  <c r="W17" i="3"/>
  <c r="W17" i="5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AB17" i="2" s="1"/>
  <c r="AC17" i="2" s="1"/>
  <c r="AD17" i="2" s="1"/>
  <c r="AE17" i="2" s="1"/>
  <c r="AF17" i="2" s="1"/>
  <c r="AG17" i="2" s="1"/>
  <c r="AH17" i="2" s="1"/>
  <c r="AI17" i="2" s="1"/>
  <c r="V17" i="3"/>
  <c r="V17" i="5"/>
  <c r="X16" i="4"/>
  <c r="Y16" i="4"/>
  <c r="M16" i="4"/>
  <c r="Z16" i="4"/>
  <c r="N16" i="4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B16" i="4"/>
  <c r="B17" i="4"/>
  <c r="C17" i="4" s="1"/>
  <c r="D17" i="4" s="1"/>
  <c r="E17" i="4" s="1"/>
  <c r="F17" i="4" s="1"/>
  <c r="G17" i="4" s="1"/>
  <c r="H17" i="4" s="1"/>
  <c r="I17" i="4" s="1"/>
  <c r="J17" i="4" s="1"/>
  <c r="K17" i="4" s="1"/>
  <c r="L17" i="4" s="1"/>
  <c r="M17" i="4" s="1"/>
  <c r="N17" i="4" s="1"/>
  <c r="O17" i="4" s="1"/>
  <c r="P17" i="4" s="1"/>
  <c r="Q17" i="4" s="1"/>
  <c r="R17" i="4" s="1"/>
  <c r="S17" i="4" s="1"/>
  <c r="T17" i="4" s="1"/>
  <c r="U17" i="4" s="1"/>
  <c r="V17" i="4" s="1"/>
  <c r="W17" i="4" s="1"/>
  <c r="X17" i="4" s="1"/>
  <c r="Y17" i="4" s="1"/>
  <c r="Z17" i="4" s="1"/>
  <c r="AA17" i="4" s="1"/>
  <c r="AB17" i="4" s="1"/>
  <c r="AC17" i="4" s="1"/>
  <c r="AD17" i="4" s="1"/>
  <c r="AE17" i="4" s="1"/>
  <c r="AF17" i="4" s="1"/>
  <c r="AG17" i="4" s="1"/>
  <c r="AH17" i="4" s="1"/>
  <c r="AI17" i="4" s="1"/>
  <c r="L16" i="4"/>
</calcChain>
</file>

<file path=xl/sharedStrings.xml><?xml version="1.0" encoding="utf-8"?>
<sst xmlns="http://schemas.openxmlformats.org/spreadsheetml/2006/main" count="135" uniqueCount="21">
  <si>
    <t>Airbus</t>
  </si>
  <si>
    <t>Boeing</t>
  </si>
  <si>
    <t>Total</t>
  </si>
  <si>
    <t>Livraisons</t>
  </si>
  <si>
    <t>Livraisons Annuelles</t>
  </si>
  <si>
    <t xml:space="preserve">Cumul </t>
  </si>
  <si>
    <t>Max</t>
  </si>
  <si>
    <t>Crise</t>
  </si>
  <si>
    <t>Golfe</t>
  </si>
  <si>
    <t>Twin Towers</t>
  </si>
  <si>
    <t>Subprimes</t>
  </si>
  <si>
    <t>Covid + 737 Max</t>
  </si>
  <si>
    <t>Chute</t>
  </si>
  <si>
    <t>89-91</t>
  </si>
  <si>
    <t>99-01</t>
  </si>
  <si>
    <t>03</t>
  </si>
  <si>
    <t>09</t>
  </si>
  <si>
    <t>18-19</t>
  </si>
  <si>
    <t>Commandes Annuelles</t>
  </si>
  <si>
    <t>Année</t>
  </si>
  <si>
    <t>Cumul livraisons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</si>
</sst>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202122"/>
      <name val="Arial"/>
      <family val="2"/>
    </font>
    <font>
      <b/>
      <sz val="10"/>
      <color rgb="FF008000"/>
      <name val="Arial"/>
      <family val="2"/>
    </font>
    <font>
      <b/>
      <sz val="10"/>
      <color rgb="FF2021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7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99"/>
        <bgColor indexed="64"/>
      </patternFill>
    </fill>
  </fills>
  <borders count="3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/>
      <top/>
      <bottom style="medium">
        <color rgb="FFA2A9B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0" xfId="0" applyFont="1"/>
    <xf numFmtId="9" fontId="0" fillId="0" borderId="0" xfId="1" applyFont="1"/>
    <xf numFmtId="0" fontId="0" fillId="0" borderId="0" xfId="0" quotePrefix="1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0" borderId="2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Commandes avions Airbus &amp; Boeing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Commandes!$A$14</c:f>
              <c:strCache>
                <c:ptCount val="1"/>
                <c:pt idx="0">
                  <c:v>Commandes Annuelles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Commandes!$B$13:$AI$13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Commandes!$B$14:$AI$14</c:f>
              <c:numCache>
                <c:formatCode>General</c:formatCode>
                <c:ptCount val="34"/>
                <c:pt idx="0">
                  <c:v>984</c:v>
                </c:pt>
                <c:pt idx="1">
                  <c:v>860</c:v>
                </c:pt>
                <c:pt idx="2">
                  <c:v>341</c:v>
                </c:pt>
                <c:pt idx="3">
                  <c:v>366</c:v>
                </c:pt>
                <c:pt idx="4">
                  <c:v>258</c:v>
                </c:pt>
                <c:pt idx="5">
                  <c:v>237</c:v>
                </c:pt>
                <c:pt idx="6">
                  <c:v>485</c:v>
                </c:pt>
                <c:pt idx="7">
                  <c:v>990</c:v>
                </c:pt>
                <c:pt idx="8">
                  <c:v>992</c:v>
                </c:pt>
                <c:pt idx="9">
                  <c:v>1162</c:v>
                </c:pt>
                <c:pt idx="10">
                  <c:v>831</c:v>
                </c:pt>
                <c:pt idx="11">
                  <c:v>1108</c:v>
                </c:pt>
                <c:pt idx="12">
                  <c:v>689</c:v>
                </c:pt>
                <c:pt idx="13">
                  <c:v>551</c:v>
                </c:pt>
                <c:pt idx="14">
                  <c:v>523</c:v>
                </c:pt>
                <c:pt idx="15">
                  <c:v>642</c:v>
                </c:pt>
                <c:pt idx="16">
                  <c:v>2057</c:v>
                </c:pt>
                <c:pt idx="17">
                  <c:v>1834</c:v>
                </c:pt>
                <c:pt idx="18">
                  <c:v>2754</c:v>
                </c:pt>
                <c:pt idx="19">
                  <c:v>1439</c:v>
                </c:pt>
                <c:pt idx="20">
                  <c:v>413</c:v>
                </c:pt>
                <c:pt idx="21">
                  <c:v>1104</c:v>
                </c:pt>
                <c:pt idx="22">
                  <c:v>2224</c:v>
                </c:pt>
                <c:pt idx="23">
                  <c:v>2036</c:v>
                </c:pt>
                <c:pt idx="24">
                  <c:v>2858</c:v>
                </c:pt>
                <c:pt idx="25">
                  <c:v>2888</c:v>
                </c:pt>
                <c:pt idx="26">
                  <c:v>1848</c:v>
                </c:pt>
                <c:pt idx="27">
                  <c:v>1399</c:v>
                </c:pt>
                <c:pt idx="28">
                  <c:v>2021</c:v>
                </c:pt>
                <c:pt idx="29">
                  <c:v>1640</c:v>
                </c:pt>
                <c:pt idx="30">
                  <c:v>681</c:v>
                </c:pt>
                <c:pt idx="31">
                  <c:v>452</c:v>
                </c:pt>
                <c:pt idx="32">
                  <c:v>1042</c:v>
                </c:pt>
                <c:pt idx="33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4-426B-8415-F9AA60694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7592536"/>
        <c:axId val="597592896"/>
      </c:barChart>
      <c:lineChart>
        <c:grouping val="standard"/>
        <c:varyColors val="0"/>
        <c:ser>
          <c:idx val="1"/>
          <c:order val="1"/>
          <c:tx>
            <c:strRef>
              <c:f>Commandes!$A$15</c:f>
              <c:strCache>
                <c:ptCount val="1"/>
                <c:pt idx="0">
                  <c:v>Cumul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Commandes!$B$13:$AI$13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Commandes!$B$15:$AI$15</c:f>
              <c:numCache>
                <c:formatCode>General</c:formatCode>
                <c:ptCount val="34"/>
                <c:pt idx="0">
                  <c:v>984</c:v>
                </c:pt>
                <c:pt idx="1">
                  <c:v>1844</c:v>
                </c:pt>
                <c:pt idx="2">
                  <c:v>2185</c:v>
                </c:pt>
                <c:pt idx="3">
                  <c:v>2551</c:v>
                </c:pt>
                <c:pt idx="4">
                  <c:v>2809</c:v>
                </c:pt>
                <c:pt idx="5">
                  <c:v>3046</c:v>
                </c:pt>
                <c:pt idx="6">
                  <c:v>3531</c:v>
                </c:pt>
                <c:pt idx="7">
                  <c:v>4521</c:v>
                </c:pt>
                <c:pt idx="8">
                  <c:v>5513</c:v>
                </c:pt>
                <c:pt idx="9">
                  <c:v>6675</c:v>
                </c:pt>
                <c:pt idx="10">
                  <c:v>7506</c:v>
                </c:pt>
                <c:pt idx="11">
                  <c:v>8614</c:v>
                </c:pt>
                <c:pt idx="12">
                  <c:v>9303</c:v>
                </c:pt>
                <c:pt idx="13">
                  <c:v>9854</c:v>
                </c:pt>
                <c:pt idx="14">
                  <c:v>10377</c:v>
                </c:pt>
                <c:pt idx="15">
                  <c:v>11019</c:v>
                </c:pt>
                <c:pt idx="16">
                  <c:v>13076</c:v>
                </c:pt>
                <c:pt idx="17">
                  <c:v>14910</c:v>
                </c:pt>
                <c:pt idx="18">
                  <c:v>17664</c:v>
                </c:pt>
                <c:pt idx="19">
                  <c:v>19103</c:v>
                </c:pt>
                <c:pt idx="20">
                  <c:v>19516</c:v>
                </c:pt>
                <c:pt idx="21">
                  <c:v>20620</c:v>
                </c:pt>
                <c:pt idx="22">
                  <c:v>22844</c:v>
                </c:pt>
                <c:pt idx="23">
                  <c:v>24880</c:v>
                </c:pt>
                <c:pt idx="24">
                  <c:v>27738</c:v>
                </c:pt>
                <c:pt idx="25">
                  <c:v>30626</c:v>
                </c:pt>
                <c:pt idx="26">
                  <c:v>32474</c:v>
                </c:pt>
                <c:pt idx="27">
                  <c:v>33873</c:v>
                </c:pt>
                <c:pt idx="28">
                  <c:v>35894</c:v>
                </c:pt>
                <c:pt idx="29">
                  <c:v>37534</c:v>
                </c:pt>
                <c:pt idx="30">
                  <c:v>38215</c:v>
                </c:pt>
                <c:pt idx="31">
                  <c:v>38667</c:v>
                </c:pt>
                <c:pt idx="32">
                  <c:v>39709</c:v>
                </c:pt>
                <c:pt idx="33">
                  <c:v>41337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4-426B-8415-F9AA60694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596856"/>
        <c:axId val="597600096"/>
      </c:lineChart>
      <c:catAx>
        <c:axId val="59759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592896"/>
        <c:crosses val="autoZero"/>
        <c:auto val="1"/>
        <c:lblAlgn val="ctr"/>
        <c:lblOffset val="100"/>
        <c:noMultiLvlLbl val="0"/>
      </c:catAx>
      <c:valAx>
        <c:axId val="59759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592536"/>
        <c:crosses val="autoZero"/>
        <c:crossBetween val="between"/>
      </c:valAx>
      <c:valAx>
        <c:axId val="597600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596856"/>
        <c:crosses val="max"/>
        <c:crossBetween val="between"/>
      </c:valAx>
      <c:catAx>
        <c:axId val="597596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7600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'Livraisons et commandes (3)'!$A$16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'Livraisons et commandes (3)'!$B$15:$AI$15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(3)'!$B$16:$AI$16</c:f>
              <c:numCache>
                <c:formatCode>General</c:formatCode>
                <c:ptCount val="34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8-4DE1-919C-888E84131518}"/>
            </c:ext>
          </c:extLst>
        </c:ser>
        <c:ser>
          <c:idx val="1"/>
          <c:order val="1"/>
          <c:tx>
            <c:strRef>
              <c:f>'Livraisons et commandes (3)'!$A$18</c:f>
              <c:strCache>
                <c:ptCount val="1"/>
                <c:pt idx="0">
                  <c:v>Cumul livraisons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'Livraisons et commandes (3)'!$B$15:$AI$15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(3)'!$B$18:$AI$18</c:f>
              <c:numCache>
                <c:formatCode>General</c:formatCode>
                <c:ptCount val="34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8-4DE1-919C-888E8413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682120"/>
        <c:axId val="506677440"/>
      </c:barChart>
      <c:catAx>
        <c:axId val="50668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7440"/>
        <c:crosses val="autoZero"/>
        <c:auto val="1"/>
        <c:lblAlgn val="ctr"/>
        <c:lblOffset val="100"/>
        <c:noMultiLvlLbl val="0"/>
      </c:catAx>
      <c:valAx>
        <c:axId val="50667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8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Livraisons avions Airbus &amp; Boeing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'Livraisons et commandes (3)'!$A$16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'Livraisons et commandes (3)'!$B$15:$AI$15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(3)'!$B$16:$AI$16</c:f>
              <c:numCache>
                <c:formatCode>General</c:formatCode>
                <c:ptCount val="34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C6A-B1E4-B268B4297882}"/>
            </c:ext>
          </c:extLst>
        </c:ser>
        <c:ser>
          <c:idx val="1"/>
          <c:order val="1"/>
          <c:tx>
            <c:strRef>
              <c:f>'Livraisons et commandes (3)'!$A$17</c:f>
              <c:strCache>
                <c:ptCount val="1"/>
                <c:pt idx="0">
                  <c:v>Commandes Annuelles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'Livraisons et commandes (3)'!$B$15:$AI$15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(3)'!$B$17:$AI$17</c:f>
              <c:numCache>
                <c:formatCode>General</c:formatCode>
                <c:ptCount val="34"/>
                <c:pt idx="0">
                  <c:v>984</c:v>
                </c:pt>
                <c:pt idx="1">
                  <c:v>860</c:v>
                </c:pt>
                <c:pt idx="2">
                  <c:v>341</c:v>
                </c:pt>
                <c:pt idx="3">
                  <c:v>366</c:v>
                </c:pt>
                <c:pt idx="4">
                  <c:v>258</c:v>
                </c:pt>
                <c:pt idx="5">
                  <c:v>237</c:v>
                </c:pt>
                <c:pt idx="6">
                  <c:v>485</c:v>
                </c:pt>
                <c:pt idx="7">
                  <c:v>990</c:v>
                </c:pt>
                <c:pt idx="8">
                  <c:v>992</c:v>
                </c:pt>
                <c:pt idx="9">
                  <c:v>1162</c:v>
                </c:pt>
                <c:pt idx="10">
                  <c:v>831</c:v>
                </c:pt>
                <c:pt idx="11">
                  <c:v>1108</c:v>
                </c:pt>
                <c:pt idx="12">
                  <c:v>689</c:v>
                </c:pt>
                <c:pt idx="13">
                  <c:v>551</c:v>
                </c:pt>
                <c:pt idx="14">
                  <c:v>523</c:v>
                </c:pt>
                <c:pt idx="15">
                  <c:v>642</c:v>
                </c:pt>
                <c:pt idx="16">
                  <c:v>2057</c:v>
                </c:pt>
                <c:pt idx="17">
                  <c:v>1834</c:v>
                </c:pt>
                <c:pt idx="18">
                  <c:v>2754</c:v>
                </c:pt>
                <c:pt idx="19">
                  <c:v>1439</c:v>
                </c:pt>
                <c:pt idx="20">
                  <c:v>413</c:v>
                </c:pt>
                <c:pt idx="21">
                  <c:v>1104</c:v>
                </c:pt>
                <c:pt idx="22">
                  <c:v>2224</c:v>
                </c:pt>
                <c:pt idx="23">
                  <c:v>2036</c:v>
                </c:pt>
                <c:pt idx="24">
                  <c:v>2858</c:v>
                </c:pt>
                <c:pt idx="25">
                  <c:v>2888</c:v>
                </c:pt>
                <c:pt idx="26">
                  <c:v>1848</c:v>
                </c:pt>
                <c:pt idx="27">
                  <c:v>1399</c:v>
                </c:pt>
                <c:pt idx="28">
                  <c:v>2021</c:v>
                </c:pt>
                <c:pt idx="29">
                  <c:v>1640</c:v>
                </c:pt>
                <c:pt idx="30">
                  <c:v>681</c:v>
                </c:pt>
                <c:pt idx="31">
                  <c:v>452</c:v>
                </c:pt>
                <c:pt idx="32">
                  <c:v>1042</c:v>
                </c:pt>
                <c:pt idx="33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C6A-B1E4-B268B4297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675640"/>
        <c:axId val="506678880"/>
      </c:barChart>
      <c:lineChart>
        <c:grouping val="standard"/>
        <c:varyColors val="0"/>
        <c:ser>
          <c:idx val="2"/>
          <c:order val="2"/>
          <c:tx>
            <c:strRef>
              <c:f>'Livraisons et commandes (3)'!$A$18</c:f>
              <c:strCache>
                <c:ptCount val="1"/>
                <c:pt idx="0">
                  <c:v>Cumul livraisons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'Livraisons et commandes (3)'!$B$15:$AI$15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(3)'!$B$18:$AI$18</c:f>
              <c:numCache>
                <c:formatCode>General</c:formatCode>
                <c:ptCount val="34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C-4C6A-B1E4-B268B4297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617120"/>
        <c:axId val="443612440"/>
      </c:lineChart>
      <c:catAx>
        <c:axId val="50667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8880"/>
        <c:crosses val="autoZero"/>
        <c:auto val="1"/>
        <c:lblAlgn val="ctr"/>
        <c:lblOffset val="100"/>
        <c:noMultiLvlLbl val="0"/>
      </c:catAx>
      <c:valAx>
        <c:axId val="506678880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5640"/>
        <c:crosses val="autoZero"/>
        <c:crossBetween val="between"/>
      </c:valAx>
      <c:valAx>
        <c:axId val="443612440"/>
        <c:scaling>
          <c:orientation val="minMax"/>
          <c:max val="300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617120"/>
        <c:crosses val="max"/>
        <c:crossBetween val="between"/>
      </c:valAx>
      <c:catAx>
        <c:axId val="443617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612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Livraisons!$A$16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Livraisons!$B$15:$AI$15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Livraisons!$B$16:$AI$16</c:f>
              <c:numCache>
                <c:formatCode>General</c:formatCode>
                <c:ptCount val="34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A-4F4C-B76F-E4DACF1BC5DD}"/>
            </c:ext>
          </c:extLst>
        </c:ser>
        <c:ser>
          <c:idx val="1"/>
          <c:order val="1"/>
          <c:tx>
            <c:strRef>
              <c:f>Livraisons!$A$17</c:f>
              <c:strCache>
                <c:ptCount val="1"/>
                <c:pt idx="0">
                  <c:v>Cumul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Livraisons!$B$15:$AI$15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Livraisons!$B$17:$AI$17</c:f>
              <c:numCache>
                <c:formatCode>General</c:formatCode>
                <c:ptCount val="34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A-4F4C-B76F-E4DACF1BC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682120"/>
        <c:axId val="506677440"/>
      </c:barChart>
      <c:catAx>
        <c:axId val="50668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7440"/>
        <c:crosses val="autoZero"/>
        <c:auto val="1"/>
        <c:lblAlgn val="ctr"/>
        <c:lblOffset val="100"/>
        <c:noMultiLvlLbl val="0"/>
      </c:catAx>
      <c:valAx>
        <c:axId val="50667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8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Livraisons avions Airbus &amp; Boeing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Livraisons!$A$16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Livraisons!$B$15:$AJ$15</c:f>
              <c:numCache>
                <c:formatCode>General</c:formatCod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Livraisons!$B$16:$AJ$16</c:f>
              <c:numCache>
                <c:formatCode>General</c:formatCode>
                <c:ptCount val="35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4-4869-8903-5BBF1926C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506675640"/>
        <c:axId val="506678880"/>
      </c:barChart>
      <c:lineChart>
        <c:grouping val="standard"/>
        <c:varyColors val="0"/>
        <c:ser>
          <c:idx val="1"/>
          <c:order val="1"/>
          <c:tx>
            <c:strRef>
              <c:f>Livraisons!$A$17</c:f>
              <c:strCache>
                <c:ptCount val="1"/>
                <c:pt idx="0">
                  <c:v>Cumul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Livraisons!$B$15:$AJ$15</c:f>
              <c:numCache>
                <c:formatCode>General</c:formatCod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Livraisons!$B$17:$AJ$17</c:f>
              <c:numCache>
                <c:formatCode>General</c:formatCode>
                <c:ptCount val="35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4-4869-8903-5BBF1926C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617120"/>
        <c:axId val="443612440"/>
      </c:lineChart>
      <c:catAx>
        <c:axId val="50667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8880"/>
        <c:crosses val="autoZero"/>
        <c:auto val="1"/>
        <c:lblAlgn val="ctr"/>
        <c:lblOffset val="100"/>
        <c:noMultiLvlLbl val="0"/>
      </c:catAx>
      <c:valAx>
        <c:axId val="5066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5640"/>
        <c:crosses val="autoZero"/>
        <c:crossBetween val="between"/>
      </c:valAx>
      <c:valAx>
        <c:axId val="4436124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617120"/>
        <c:crosses val="max"/>
        <c:crossBetween val="between"/>
      </c:valAx>
      <c:catAx>
        <c:axId val="443617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612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'Livraisons et commandes'!$A$16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'Livraisons et commandes'!$B$15:$AI$15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commandes'!$B$16:$AI$16</c:f>
              <c:numCache>
                <c:formatCode>General</c:formatCode>
                <c:ptCount val="34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9-4F2D-B174-4170D7600397}"/>
            </c:ext>
          </c:extLst>
        </c:ser>
        <c:ser>
          <c:idx val="1"/>
          <c:order val="1"/>
          <c:tx>
            <c:strRef>
              <c:f>'Livraisons et commandes'!$A$18</c:f>
              <c:strCache>
                <c:ptCount val="1"/>
                <c:pt idx="0">
                  <c:v>Cumul livraisons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'Livraisons et commandes'!$B$15:$AI$15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commandes'!$B$18:$AI$18</c:f>
              <c:numCache>
                <c:formatCode>General</c:formatCode>
                <c:ptCount val="34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49-4F2D-B174-4170D760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682120"/>
        <c:axId val="506677440"/>
      </c:barChart>
      <c:catAx>
        <c:axId val="50668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7440"/>
        <c:crosses val="autoZero"/>
        <c:auto val="1"/>
        <c:lblAlgn val="ctr"/>
        <c:lblOffset val="100"/>
        <c:noMultiLvlLbl val="0"/>
      </c:catAx>
      <c:valAx>
        <c:axId val="50667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8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Livraisons avions Airbus &amp; Boeing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'Livraisons et commandes'!$A$16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'Livraisons et commandes'!$B$15:$AI$15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commandes'!$B$16:$AI$16</c:f>
              <c:numCache>
                <c:formatCode>General</c:formatCode>
                <c:ptCount val="34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A-47CD-8F99-902CE45E86B2}"/>
            </c:ext>
          </c:extLst>
        </c:ser>
        <c:ser>
          <c:idx val="1"/>
          <c:order val="1"/>
          <c:tx>
            <c:strRef>
              <c:f>'Livraisons et commandes'!$A$17</c:f>
              <c:strCache>
                <c:ptCount val="1"/>
                <c:pt idx="0">
                  <c:v>Commandes Annuelles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'Livraisons et commandes'!$B$15:$AI$15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commandes'!$B$17:$AI$17</c:f>
              <c:numCache>
                <c:formatCode>General</c:formatCode>
                <c:ptCount val="34"/>
                <c:pt idx="0">
                  <c:v>984</c:v>
                </c:pt>
                <c:pt idx="1">
                  <c:v>860</c:v>
                </c:pt>
                <c:pt idx="2">
                  <c:v>341</c:v>
                </c:pt>
                <c:pt idx="3">
                  <c:v>366</c:v>
                </c:pt>
                <c:pt idx="4">
                  <c:v>258</c:v>
                </c:pt>
                <c:pt idx="5">
                  <c:v>237</c:v>
                </c:pt>
                <c:pt idx="6">
                  <c:v>485</c:v>
                </c:pt>
                <c:pt idx="7">
                  <c:v>990</c:v>
                </c:pt>
                <c:pt idx="8">
                  <c:v>992</c:v>
                </c:pt>
                <c:pt idx="9">
                  <c:v>1162</c:v>
                </c:pt>
                <c:pt idx="10">
                  <c:v>831</c:v>
                </c:pt>
                <c:pt idx="11">
                  <c:v>1108</c:v>
                </c:pt>
                <c:pt idx="12">
                  <c:v>689</c:v>
                </c:pt>
                <c:pt idx="13">
                  <c:v>551</c:v>
                </c:pt>
                <c:pt idx="14">
                  <c:v>523</c:v>
                </c:pt>
                <c:pt idx="15">
                  <c:v>642</c:v>
                </c:pt>
                <c:pt idx="16">
                  <c:v>2057</c:v>
                </c:pt>
                <c:pt idx="17">
                  <c:v>1834</c:v>
                </c:pt>
                <c:pt idx="18">
                  <c:v>2754</c:v>
                </c:pt>
                <c:pt idx="19">
                  <c:v>1439</c:v>
                </c:pt>
                <c:pt idx="20">
                  <c:v>413</c:v>
                </c:pt>
                <c:pt idx="21">
                  <c:v>1104</c:v>
                </c:pt>
                <c:pt idx="22">
                  <c:v>2224</c:v>
                </c:pt>
                <c:pt idx="23">
                  <c:v>2036</c:v>
                </c:pt>
                <c:pt idx="24">
                  <c:v>2858</c:v>
                </c:pt>
                <c:pt idx="25">
                  <c:v>2888</c:v>
                </c:pt>
                <c:pt idx="26">
                  <c:v>1848</c:v>
                </c:pt>
                <c:pt idx="27">
                  <c:v>1399</c:v>
                </c:pt>
                <c:pt idx="28">
                  <c:v>2021</c:v>
                </c:pt>
                <c:pt idx="29">
                  <c:v>1640</c:v>
                </c:pt>
                <c:pt idx="30">
                  <c:v>681</c:v>
                </c:pt>
                <c:pt idx="31">
                  <c:v>452</c:v>
                </c:pt>
                <c:pt idx="32">
                  <c:v>1042</c:v>
                </c:pt>
                <c:pt idx="33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A-47CD-8F99-902CE45E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675640"/>
        <c:axId val="506678880"/>
      </c:barChart>
      <c:lineChart>
        <c:grouping val="standard"/>
        <c:varyColors val="0"/>
        <c:ser>
          <c:idx val="2"/>
          <c:order val="2"/>
          <c:tx>
            <c:strRef>
              <c:f>'Livraisons et commandes'!$A$18</c:f>
              <c:strCache>
                <c:ptCount val="1"/>
                <c:pt idx="0">
                  <c:v>Cumul livraisons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'Livraisons et commandes'!$B$15:$AI$15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commandes'!$B$18:$AI$18</c:f>
              <c:numCache>
                <c:formatCode>General</c:formatCode>
                <c:ptCount val="34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8A-47CD-8F99-902CE45E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617120"/>
        <c:axId val="443612440"/>
      </c:lineChart>
      <c:catAx>
        <c:axId val="50667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8880"/>
        <c:crosses val="autoZero"/>
        <c:auto val="1"/>
        <c:lblAlgn val="ctr"/>
        <c:lblOffset val="100"/>
        <c:noMultiLvlLbl val="0"/>
      </c:catAx>
      <c:valAx>
        <c:axId val="5066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5640"/>
        <c:crosses val="autoZero"/>
        <c:crossBetween val="between"/>
      </c:valAx>
      <c:valAx>
        <c:axId val="4436124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617120"/>
        <c:crosses val="max"/>
        <c:crossBetween val="between"/>
      </c:valAx>
      <c:catAx>
        <c:axId val="443617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612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'Livraisons (2)'!$A$16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'Livraisons (2)'!$B$15:$AI$15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(2)'!$B$16:$AI$16</c:f>
              <c:numCache>
                <c:formatCode>General</c:formatCode>
                <c:ptCount val="34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4-481C-962C-79EF0FB9039A}"/>
            </c:ext>
          </c:extLst>
        </c:ser>
        <c:ser>
          <c:idx val="1"/>
          <c:order val="1"/>
          <c:tx>
            <c:strRef>
              <c:f>'Livraisons (2)'!$A$17</c:f>
              <c:strCache>
                <c:ptCount val="1"/>
                <c:pt idx="0">
                  <c:v>Cumul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'Livraisons (2)'!$B$15:$AI$15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(2)'!$B$17:$AI$17</c:f>
              <c:numCache>
                <c:formatCode>General</c:formatCode>
                <c:ptCount val="34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4-481C-962C-79EF0FB90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682120"/>
        <c:axId val="506677440"/>
      </c:barChart>
      <c:catAx>
        <c:axId val="50668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7440"/>
        <c:crosses val="autoZero"/>
        <c:auto val="1"/>
        <c:lblAlgn val="ctr"/>
        <c:lblOffset val="100"/>
        <c:noMultiLvlLbl val="0"/>
      </c:catAx>
      <c:valAx>
        <c:axId val="50667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8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Livraisons avions Airbus &amp; Boeing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'Livraisons (2)'!$A$16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'Livraisons (2)'!$B$15:$AJ$15</c:f>
              <c:numCache>
                <c:formatCode>General</c:formatCod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(2)'!$B$16:$AJ$16</c:f>
              <c:numCache>
                <c:formatCode>General</c:formatCode>
                <c:ptCount val="35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7-419F-8A64-BAC7E4537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506675640"/>
        <c:axId val="506678880"/>
      </c:barChart>
      <c:lineChart>
        <c:grouping val="standard"/>
        <c:varyColors val="0"/>
        <c:ser>
          <c:idx val="1"/>
          <c:order val="1"/>
          <c:tx>
            <c:strRef>
              <c:f>'Livraisons (2)'!$A$17</c:f>
              <c:strCache>
                <c:ptCount val="1"/>
                <c:pt idx="0">
                  <c:v>Cumul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'Livraisons (2)'!$B$15:$AJ$15</c:f>
              <c:numCache>
                <c:formatCode>General</c:formatCode>
                <c:ptCount val="3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(2)'!$B$17:$AJ$17</c:f>
              <c:numCache>
                <c:formatCode>General</c:formatCode>
                <c:ptCount val="35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7-419F-8A64-BAC7E4537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617120"/>
        <c:axId val="443612440"/>
      </c:lineChart>
      <c:catAx>
        <c:axId val="50667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8880"/>
        <c:crosses val="autoZero"/>
        <c:auto val="1"/>
        <c:lblAlgn val="ctr"/>
        <c:lblOffset val="100"/>
        <c:noMultiLvlLbl val="0"/>
      </c:catAx>
      <c:valAx>
        <c:axId val="506678880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5640"/>
        <c:crosses val="autoZero"/>
        <c:crossBetween val="between"/>
      </c:valAx>
      <c:valAx>
        <c:axId val="443612440"/>
        <c:scaling>
          <c:orientation val="minMax"/>
          <c:max val="300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617120"/>
        <c:crosses val="max"/>
        <c:crossBetween val="between"/>
      </c:valAx>
      <c:catAx>
        <c:axId val="443617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612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'Livraisons et commandes (2)'!$A$16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'Livraisons et commandes (2)'!$B$15:$AI$15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(2)'!$B$16:$AI$16</c:f>
              <c:numCache>
                <c:formatCode>General</c:formatCode>
                <c:ptCount val="34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F-4971-A067-5B1949E86388}"/>
            </c:ext>
          </c:extLst>
        </c:ser>
        <c:ser>
          <c:idx val="1"/>
          <c:order val="1"/>
          <c:tx>
            <c:strRef>
              <c:f>'Livraisons et commandes (2)'!$A$18</c:f>
              <c:strCache>
                <c:ptCount val="1"/>
                <c:pt idx="0">
                  <c:v>Cumul livraisons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'Livraisons et commandes (2)'!$B$15:$AI$15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(2)'!$B$18:$AI$18</c:f>
              <c:numCache>
                <c:formatCode>General</c:formatCode>
                <c:ptCount val="34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F-4971-A067-5B1949E86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682120"/>
        <c:axId val="506677440"/>
      </c:barChart>
      <c:catAx>
        <c:axId val="50668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7440"/>
        <c:crosses val="autoZero"/>
        <c:auto val="1"/>
        <c:lblAlgn val="ctr"/>
        <c:lblOffset val="100"/>
        <c:noMultiLvlLbl val="0"/>
      </c:catAx>
      <c:valAx>
        <c:axId val="50667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8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Livraisons avions Airbus &amp; Boeing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'Livraisons et commandes (2)'!$A$16</c:f>
              <c:strCache>
                <c:ptCount val="1"/>
                <c:pt idx="0">
                  <c:v>Livraisons Annuelles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'Livraisons et commandes (2)'!$B$15:$AI$15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(2)'!$B$16:$AI$16</c:f>
              <c:numCache>
                <c:formatCode>General</c:formatCode>
                <c:ptCount val="34"/>
                <c:pt idx="0">
                  <c:v>596</c:v>
                </c:pt>
                <c:pt idx="1">
                  <c:v>480</c:v>
                </c:pt>
                <c:pt idx="2">
                  <c:v>598</c:v>
                </c:pt>
                <c:pt idx="3">
                  <c:v>603</c:v>
                </c:pt>
                <c:pt idx="4">
                  <c:v>468</c:v>
                </c:pt>
                <c:pt idx="5">
                  <c:v>395</c:v>
                </c:pt>
                <c:pt idx="6">
                  <c:v>331</c:v>
                </c:pt>
                <c:pt idx="7">
                  <c:v>345</c:v>
                </c:pt>
                <c:pt idx="8">
                  <c:v>528</c:v>
                </c:pt>
                <c:pt idx="9">
                  <c:v>792</c:v>
                </c:pt>
                <c:pt idx="10">
                  <c:v>914</c:v>
                </c:pt>
                <c:pt idx="11">
                  <c:v>802</c:v>
                </c:pt>
                <c:pt idx="12">
                  <c:v>852</c:v>
                </c:pt>
                <c:pt idx="13">
                  <c:v>684</c:v>
                </c:pt>
                <c:pt idx="14">
                  <c:v>586</c:v>
                </c:pt>
                <c:pt idx="15">
                  <c:v>605</c:v>
                </c:pt>
                <c:pt idx="16">
                  <c:v>668</c:v>
                </c:pt>
                <c:pt idx="17">
                  <c:v>832</c:v>
                </c:pt>
                <c:pt idx="18">
                  <c:v>894</c:v>
                </c:pt>
                <c:pt idx="19">
                  <c:v>858</c:v>
                </c:pt>
                <c:pt idx="20">
                  <c:v>979</c:v>
                </c:pt>
                <c:pt idx="21">
                  <c:v>972</c:v>
                </c:pt>
                <c:pt idx="22">
                  <c:v>1011</c:v>
                </c:pt>
                <c:pt idx="23">
                  <c:v>1189</c:v>
                </c:pt>
                <c:pt idx="24">
                  <c:v>1274</c:v>
                </c:pt>
                <c:pt idx="25">
                  <c:v>1352</c:v>
                </c:pt>
                <c:pt idx="26">
                  <c:v>1397</c:v>
                </c:pt>
                <c:pt idx="27">
                  <c:v>1436</c:v>
                </c:pt>
                <c:pt idx="28">
                  <c:v>1481</c:v>
                </c:pt>
                <c:pt idx="29">
                  <c:v>1606</c:v>
                </c:pt>
                <c:pt idx="30">
                  <c:v>1243</c:v>
                </c:pt>
                <c:pt idx="31">
                  <c:v>723</c:v>
                </c:pt>
                <c:pt idx="32">
                  <c:v>951</c:v>
                </c:pt>
                <c:pt idx="33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A-48E7-AE33-D0492586C335}"/>
            </c:ext>
          </c:extLst>
        </c:ser>
        <c:ser>
          <c:idx val="1"/>
          <c:order val="1"/>
          <c:tx>
            <c:strRef>
              <c:f>'Livraisons et commandes (2)'!$A$17</c:f>
              <c:strCache>
                <c:ptCount val="1"/>
                <c:pt idx="0">
                  <c:v>Commandes Annuelles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'Livraisons et commandes (2)'!$B$15:$AI$15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(2)'!$B$17:$AI$17</c:f>
              <c:numCache>
                <c:formatCode>General</c:formatCode>
                <c:ptCount val="34"/>
                <c:pt idx="0">
                  <c:v>984</c:v>
                </c:pt>
                <c:pt idx="1">
                  <c:v>860</c:v>
                </c:pt>
                <c:pt idx="2">
                  <c:v>341</c:v>
                </c:pt>
                <c:pt idx="3">
                  <c:v>366</c:v>
                </c:pt>
                <c:pt idx="4">
                  <c:v>258</c:v>
                </c:pt>
                <c:pt idx="5">
                  <c:v>237</c:v>
                </c:pt>
                <c:pt idx="6">
                  <c:v>485</c:v>
                </c:pt>
                <c:pt idx="7">
                  <c:v>990</c:v>
                </c:pt>
                <c:pt idx="8">
                  <c:v>992</c:v>
                </c:pt>
                <c:pt idx="9">
                  <c:v>1162</c:v>
                </c:pt>
                <c:pt idx="10">
                  <c:v>831</c:v>
                </c:pt>
                <c:pt idx="11">
                  <c:v>1108</c:v>
                </c:pt>
                <c:pt idx="12">
                  <c:v>689</c:v>
                </c:pt>
                <c:pt idx="13">
                  <c:v>551</c:v>
                </c:pt>
                <c:pt idx="14">
                  <c:v>523</c:v>
                </c:pt>
                <c:pt idx="15">
                  <c:v>642</c:v>
                </c:pt>
                <c:pt idx="16">
                  <c:v>2057</c:v>
                </c:pt>
                <c:pt idx="17">
                  <c:v>1834</c:v>
                </c:pt>
                <c:pt idx="18">
                  <c:v>2754</c:v>
                </c:pt>
                <c:pt idx="19">
                  <c:v>1439</c:v>
                </c:pt>
                <c:pt idx="20">
                  <c:v>413</c:v>
                </c:pt>
                <c:pt idx="21">
                  <c:v>1104</c:v>
                </c:pt>
                <c:pt idx="22">
                  <c:v>2224</c:v>
                </c:pt>
                <c:pt idx="23">
                  <c:v>2036</c:v>
                </c:pt>
                <c:pt idx="24">
                  <c:v>2858</c:v>
                </c:pt>
                <c:pt idx="25">
                  <c:v>2888</c:v>
                </c:pt>
                <c:pt idx="26">
                  <c:v>1848</c:v>
                </c:pt>
                <c:pt idx="27">
                  <c:v>1399</c:v>
                </c:pt>
                <c:pt idx="28">
                  <c:v>2021</c:v>
                </c:pt>
                <c:pt idx="29">
                  <c:v>1640</c:v>
                </c:pt>
                <c:pt idx="30">
                  <c:v>681</c:v>
                </c:pt>
                <c:pt idx="31">
                  <c:v>452</c:v>
                </c:pt>
                <c:pt idx="32">
                  <c:v>1042</c:v>
                </c:pt>
                <c:pt idx="33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A-48E7-AE33-D0492586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675640"/>
        <c:axId val="506678880"/>
      </c:barChart>
      <c:lineChart>
        <c:grouping val="standard"/>
        <c:varyColors val="0"/>
        <c:ser>
          <c:idx val="2"/>
          <c:order val="2"/>
          <c:tx>
            <c:strRef>
              <c:f>'Livraisons et commandes (2)'!$A$18</c:f>
              <c:strCache>
                <c:ptCount val="1"/>
                <c:pt idx="0">
                  <c:v>Cumul livraisons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'Livraisons et commandes (2)'!$B$15:$AI$15</c:f>
              <c:numCache>
                <c:formatCode>General</c:formatCode>
                <c:ptCount val="3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</c:numCache>
            </c:numRef>
          </c:cat>
          <c:val>
            <c:numRef>
              <c:f>'Livraisons et commandes (2)'!$B$18:$AI$18</c:f>
              <c:numCache>
                <c:formatCode>General</c:formatCode>
                <c:ptCount val="34"/>
                <c:pt idx="0">
                  <c:v>596</c:v>
                </c:pt>
                <c:pt idx="1">
                  <c:v>1076</c:v>
                </c:pt>
                <c:pt idx="2">
                  <c:v>1674</c:v>
                </c:pt>
                <c:pt idx="3">
                  <c:v>2277</c:v>
                </c:pt>
                <c:pt idx="4">
                  <c:v>2745</c:v>
                </c:pt>
                <c:pt idx="5">
                  <c:v>3140</c:v>
                </c:pt>
                <c:pt idx="6">
                  <c:v>3471</c:v>
                </c:pt>
                <c:pt idx="7">
                  <c:v>3816</c:v>
                </c:pt>
                <c:pt idx="8">
                  <c:v>4344</c:v>
                </c:pt>
                <c:pt idx="9">
                  <c:v>5136</c:v>
                </c:pt>
                <c:pt idx="10">
                  <c:v>6050</c:v>
                </c:pt>
                <c:pt idx="11">
                  <c:v>6852</c:v>
                </c:pt>
                <c:pt idx="12">
                  <c:v>7704</c:v>
                </c:pt>
                <c:pt idx="13">
                  <c:v>8388</c:v>
                </c:pt>
                <c:pt idx="14">
                  <c:v>8974</c:v>
                </c:pt>
                <c:pt idx="15">
                  <c:v>9579</c:v>
                </c:pt>
                <c:pt idx="16">
                  <c:v>10247</c:v>
                </c:pt>
                <c:pt idx="17">
                  <c:v>11079</c:v>
                </c:pt>
                <c:pt idx="18">
                  <c:v>11973</c:v>
                </c:pt>
                <c:pt idx="19">
                  <c:v>12831</c:v>
                </c:pt>
                <c:pt idx="20">
                  <c:v>13810</c:v>
                </c:pt>
                <c:pt idx="21">
                  <c:v>14782</c:v>
                </c:pt>
                <c:pt idx="22">
                  <c:v>15793</c:v>
                </c:pt>
                <c:pt idx="23">
                  <c:v>16982</c:v>
                </c:pt>
                <c:pt idx="24">
                  <c:v>18256</c:v>
                </c:pt>
                <c:pt idx="25">
                  <c:v>19608</c:v>
                </c:pt>
                <c:pt idx="26">
                  <c:v>21005</c:v>
                </c:pt>
                <c:pt idx="27">
                  <c:v>22441</c:v>
                </c:pt>
                <c:pt idx="28">
                  <c:v>23922</c:v>
                </c:pt>
                <c:pt idx="29">
                  <c:v>25528</c:v>
                </c:pt>
                <c:pt idx="30">
                  <c:v>26771</c:v>
                </c:pt>
                <c:pt idx="31">
                  <c:v>27494</c:v>
                </c:pt>
                <c:pt idx="32">
                  <c:v>28445</c:v>
                </c:pt>
                <c:pt idx="33">
                  <c:v>29586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A-48E7-AE33-D0492586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617120"/>
        <c:axId val="443612440"/>
      </c:lineChart>
      <c:catAx>
        <c:axId val="50667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8880"/>
        <c:crosses val="autoZero"/>
        <c:auto val="1"/>
        <c:lblAlgn val="ctr"/>
        <c:lblOffset val="100"/>
        <c:noMultiLvlLbl val="0"/>
      </c:catAx>
      <c:valAx>
        <c:axId val="506678880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675640"/>
        <c:crosses val="autoZero"/>
        <c:crossBetween val="between"/>
      </c:valAx>
      <c:valAx>
        <c:axId val="443612440"/>
        <c:scaling>
          <c:orientation val="minMax"/>
          <c:max val="300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617120"/>
        <c:crosses val="max"/>
        <c:crossBetween val="between"/>
      </c:valAx>
      <c:catAx>
        <c:axId val="443617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3612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</xdr:colOff>
      <xdr:row>17</xdr:row>
      <xdr:rowOff>79374</xdr:rowOff>
    </xdr:from>
    <xdr:to>
      <xdr:col>22</xdr:col>
      <xdr:colOff>273050</xdr:colOff>
      <xdr:row>44</xdr:row>
      <xdr:rowOff>184149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25B2110-7ED2-0BFA-3DD7-D986B82FC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</xdr:colOff>
      <xdr:row>21</xdr:row>
      <xdr:rowOff>168275</xdr:rowOff>
    </xdr:from>
    <xdr:to>
      <xdr:col>36</xdr:col>
      <xdr:colOff>9525</xdr:colOff>
      <xdr:row>43</xdr:row>
      <xdr:rowOff>168275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20EFD59-5BEE-1DE7-FF3D-FF635D377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178594</xdr:colOff>
      <xdr:row>18</xdr:row>
      <xdr:rowOff>149225</xdr:rowOff>
    </xdr:from>
    <xdr:to>
      <xdr:col>16</xdr:col>
      <xdr:colOff>444500</xdr:colOff>
      <xdr:row>45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8FEA260-181C-D74D-EBD8-D25976E74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</xdr:colOff>
      <xdr:row>22</xdr:row>
      <xdr:rowOff>168275</xdr:rowOff>
    </xdr:from>
    <xdr:to>
      <xdr:col>36</xdr:col>
      <xdr:colOff>9525</xdr:colOff>
      <xdr:row>44</xdr:row>
      <xdr:rowOff>168275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7448000-F50D-43DC-9B88-D26152516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178594</xdr:colOff>
      <xdr:row>19</xdr:row>
      <xdr:rowOff>149225</xdr:rowOff>
    </xdr:from>
    <xdr:to>
      <xdr:col>16</xdr:col>
      <xdr:colOff>444500</xdr:colOff>
      <xdr:row>46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2C7CCB-3DDD-4305-B2A5-34C0B4A7E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</xdr:colOff>
      <xdr:row>21</xdr:row>
      <xdr:rowOff>168275</xdr:rowOff>
    </xdr:from>
    <xdr:to>
      <xdr:col>36</xdr:col>
      <xdr:colOff>9525</xdr:colOff>
      <xdr:row>43</xdr:row>
      <xdr:rowOff>168275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60A434-E06B-4842-9CE1-D07CF8DD3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178594</xdr:colOff>
      <xdr:row>18</xdr:row>
      <xdr:rowOff>149225</xdr:rowOff>
    </xdr:from>
    <xdr:to>
      <xdr:col>16</xdr:col>
      <xdr:colOff>444500</xdr:colOff>
      <xdr:row>45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7D9CCDB-73C8-4C79-9135-1FD79146D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</xdr:colOff>
      <xdr:row>22</xdr:row>
      <xdr:rowOff>168275</xdr:rowOff>
    </xdr:from>
    <xdr:to>
      <xdr:col>36</xdr:col>
      <xdr:colOff>9525</xdr:colOff>
      <xdr:row>44</xdr:row>
      <xdr:rowOff>168275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357A06-FB7E-419A-892A-B35162CF4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178594</xdr:colOff>
      <xdr:row>19</xdr:row>
      <xdr:rowOff>149225</xdr:rowOff>
    </xdr:from>
    <xdr:to>
      <xdr:col>16</xdr:col>
      <xdr:colOff>444500</xdr:colOff>
      <xdr:row>46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7B072F2-19A9-4A60-93F7-8AB34E9EA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</xdr:colOff>
      <xdr:row>22</xdr:row>
      <xdr:rowOff>168275</xdr:rowOff>
    </xdr:from>
    <xdr:to>
      <xdr:col>36</xdr:col>
      <xdr:colOff>9525</xdr:colOff>
      <xdr:row>44</xdr:row>
      <xdr:rowOff>168275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84A2688-AAC9-4685-B8ED-C741C7DB4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178594</xdr:colOff>
      <xdr:row>19</xdr:row>
      <xdr:rowOff>149225</xdr:rowOff>
    </xdr:from>
    <xdr:to>
      <xdr:col>16</xdr:col>
      <xdr:colOff>444500</xdr:colOff>
      <xdr:row>46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6016CD-90DA-4365-AA81-179C3177B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773906</xdr:colOff>
      <xdr:row>24</xdr:row>
      <xdr:rowOff>29765</xdr:rowOff>
    </xdr:from>
    <xdr:to>
      <xdr:col>2</xdr:col>
      <xdr:colOff>357188</xdr:colOff>
      <xdr:row>29</xdr:row>
      <xdr:rowOff>35719</xdr:rowOff>
    </xdr:to>
    <xdr:sp macro="" textlink="">
      <xdr:nvSpPr>
        <xdr:cNvPr id="5" name="Bulle narrative : rectangle à coins arrondis 4">
          <a:extLst>
            <a:ext uri="{FF2B5EF4-FFF2-40B4-BE49-F238E27FC236}">
              <a16:creationId xmlns:a16="http://schemas.microsoft.com/office/drawing/2014/main" id="{6598378A-8F44-8A78-919F-8329C02138C4}"/>
            </a:ext>
          </a:extLst>
        </xdr:cNvPr>
        <xdr:cNvSpPr/>
      </xdr:nvSpPr>
      <xdr:spPr>
        <a:xfrm>
          <a:off x="773906" y="4732734"/>
          <a:ext cx="1410891" cy="958454"/>
        </a:xfrm>
        <a:prstGeom prst="wedgeRoundRectCallout">
          <a:avLst>
            <a:gd name="adj1" fmla="val -31085"/>
            <a:gd name="adj2" fmla="val 257625"/>
            <a:gd name="adj3" fmla="val 16667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Août</a:t>
          </a:r>
          <a:r>
            <a:rPr lang="fr-FR" sz="1100" baseline="0"/>
            <a:t> 1990 </a:t>
          </a:r>
          <a:br>
            <a:rPr lang="fr-FR" sz="1100" baseline="0"/>
          </a:br>
          <a:r>
            <a:rPr lang="fr-FR" sz="1100" baseline="0"/>
            <a:t>Début de la guerre du golfe.</a:t>
          </a:r>
          <a:br>
            <a:rPr lang="fr-FR" sz="1100" baseline="0"/>
          </a:br>
          <a:r>
            <a:rPr lang="fr-FR" sz="1100" baseline="0"/>
            <a:t>Reprise : 1995</a:t>
          </a:r>
          <a:endParaRPr lang="fr-FR" sz="1100"/>
        </a:p>
      </xdr:txBody>
    </xdr:sp>
    <xdr:clientData/>
  </xdr:twoCellAnchor>
  <xdr:twoCellAnchor>
    <xdr:from>
      <xdr:col>4</xdr:col>
      <xdr:colOff>77391</xdr:colOff>
      <xdr:row>26</xdr:row>
      <xdr:rowOff>47624</xdr:rowOff>
    </xdr:from>
    <xdr:to>
      <xdr:col>6</xdr:col>
      <xdr:colOff>434577</xdr:colOff>
      <xdr:row>33</xdr:row>
      <xdr:rowOff>160733</xdr:rowOff>
    </xdr:to>
    <xdr:sp macro="" textlink="">
      <xdr:nvSpPr>
        <xdr:cNvPr id="6" name="Bulle narrative : rectangle à coins arrondis 5">
          <a:extLst>
            <a:ext uri="{FF2B5EF4-FFF2-40B4-BE49-F238E27FC236}">
              <a16:creationId xmlns:a16="http://schemas.microsoft.com/office/drawing/2014/main" id="{C2EC16D4-69B4-414D-8045-B10ECB965BF4}"/>
            </a:ext>
          </a:extLst>
        </xdr:cNvPr>
        <xdr:cNvSpPr/>
      </xdr:nvSpPr>
      <xdr:spPr>
        <a:xfrm>
          <a:off x="2797969" y="5131593"/>
          <a:ext cx="1250155" cy="1446609"/>
        </a:xfrm>
        <a:prstGeom prst="wedgeRoundRectCallout">
          <a:avLst>
            <a:gd name="adj1" fmla="val 8447"/>
            <a:gd name="adj2" fmla="val 88058"/>
            <a:gd name="adj3" fmla="val 16667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Septembre 2001</a:t>
          </a:r>
          <a:r>
            <a:rPr lang="fr-FR" sz="1100" baseline="0"/>
            <a:t> </a:t>
          </a:r>
          <a:br>
            <a:rPr lang="fr-FR" sz="1100" baseline="0"/>
          </a:br>
          <a:r>
            <a:rPr lang="fr-FR" sz="1100" baseline="0"/>
            <a:t>Attentats des twin towers.</a:t>
          </a:r>
        </a:p>
        <a:p>
          <a:pPr algn="l"/>
          <a:r>
            <a:rPr lang="fr-FR" sz="1100" baseline="0"/>
            <a:t>Reprise : 2004</a:t>
          </a:r>
          <a:endParaRPr lang="fr-FR" sz="1100"/>
        </a:p>
      </xdr:txBody>
    </xdr:sp>
    <xdr:clientData/>
  </xdr:twoCellAnchor>
  <xdr:twoCellAnchor>
    <xdr:from>
      <xdr:col>8</xdr:col>
      <xdr:colOff>226218</xdr:colOff>
      <xdr:row>22</xdr:row>
      <xdr:rowOff>27383</xdr:rowOff>
    </xdr:from>
    <xdr:to>
      <xdr:col>10</xdr:col>
      <xdr:colOff>321469</xdr:colOff>
      <xdr:row>30</xdr:row>
      <xdr:rowOff>71437</xdr:rowOff>
    </xdr:to>
    <xdr:sp macro="" textlink="">
      <xdr:nvSpPr>
        <xdr:cNvPr id="7" name="Bulle narrative : rectangle à coins arrondis 6">
          <a:extLst>
            <a:ext uri="{FF2B5EF4-FFF2-40B4-BE49-F238E27FC236}">
              <a16:creationId xmlns:a16="http://schemas.microsoft.com/office/drawing/2014/main" id="{9C8A6B44-6A2F-4AEC-9DEE-3677C26A4F66}"/>
            </a:ext>
          </a:extLst>
        </xdr:cNvPr>
        <xdr:cNvSpPr/>
      </xdr:nvSpPr>
      <xdr:spPr>
        <a:xfrm>
          <a:off x="4732734" y="4349352"/>
          <a:ext cx="988219" cy="1568054"/>
        </a:xfrm>
        <a:prstGeom prst="wedgeRoundRectCallout">
          <a:avLst>
            <a:gd name="adj1" fmla="val -11676"/>
            <a:gd name="adj2" fmla="val 115178"/>
            <a:gd name="adj3" fmla="val 16667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2008 / 2009 </a:t>
          </a:r>
          <a:br>
            <a:rPr lang="fr-FR" sz="1100" baseline="0"/>
          </a:br>
          <a:r>
            <a:rPr lang="fr-FR" sz="1100" baseline="0"/>
            <a:t>Crise financière des subprimes.</a:t>
          </a:r>
        </a:p>
        <a:p>
          <a:pPr algn="l"/>
          <a:r>
            <a:rPr lang="fr-FR" sz="1100" baseline="0"/>
            <a:t>Impact très limité.</a:t>
          </a:r>
          <a:endParaRPr lang="fr-FR" sz="1100"/>
        </a:p>
      </xdr:txBody>
    </xdr:sp>
    <xdr:clientData/>
  </xdr:twoCellAnchor>
  <xdr:twoCellAnchor>
    <xdr:from>
      <xdr:col>12</xdr:col>
      <xdr:colOff>39292</xdr:colOff>
      <xdr:row>23</xdr:row>
      <xdr:rowOff>178593</xdr:rowOff>
    </xdr:from>
    <xdr:to>
      <xdr:col>14</xdr:col>
      <xdr:colOff>142875</xdr:colOff>
      <xdr:row>28</xdr:row>
      <xdr:rowOff>51195</xdr:rowOff>
    </xdr:to>
    <xdr:sp macro="" textlink="">
      <xdr:nvSpPr>
        <xdr:cNvPr id="8" name="Bulle narrative : rectangle à coins arrondis 7">
          <a:extLst>
            <a:ext uri="{FF2B5EF4-FFF2-40B4-BE49-F238E27FC236}">
              <a16:creationId xmlns:a16="http://schemas.microsoft.com/office/drawing/2014/main" id="{1E46D8B3-9C9D-40AF-AEB8-3E2ABEA21125}"/>
            </a:ext>
          </a:extLst>
        </xdr:cNvPr>
        <xdr:cNvSpPr/>
      </xdr:nvSpPr>
      <xdr:spPr>
        <a:xfrm>
          <a:off x="6331745" y="4691062"/>
          <a:ext cx="996552" cy="825102"/>
        </a:xfrm>
        <a:prstGeom prst="wedgeRoundRectCallout">
          <a:avLst>
            <a:gd name="adj1" fmla="val 40108"/>
            <a:gd name="adj2" fmla="val 178486"/>
            <a:gd name="adj3" fmla="val 16667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Mars 2019 :</a:t>
          </a:r>
        </a:p>
        <a:p>
          <a:pPr algn="l"/>
          <a:r>
            <a:rPr lang="fr-FR" sz="1100"/>
            <a:t>737 MAx cloué au sol</a:t>
          </a:r>
        </a:p>
      </xdr:txBody>
    </xdr:sp>
    <xdr:clientData/>
  </xdr:twoCellAnchor>
  <xdr:twoCellAnchor>
    <xdr:from>
      <xdr:col>14</xdr:col>
      <xdr:colOff>84535</xdr:colOff>
      <xdr:row>27</xdr:row>
      <xdr:rowOff>69056</xdr:rowOff>
    </xdr:from>
    <xdr:to>
      <xdr:col>15</xdr:col>
      <xdr:colOff>416718</xdr:colOff>
      <xdr:row>31</xdr:row>
      <xdr:rowOff>132158</xdr:rowOff>
    </xdr:to>
    <xdr:sp macro="" textlink="">
      <xdr:nvSpPr>
        <xdr:cNvPr id="9" name="Bulle narrative : rectangle à coins arrondis 8">
          <a:extLst>
            <a:ext uri="{FF2B5EF4-FFF2-40B4-BE49-F238E27FC236}">
              <a16:creationId xmlns:a16="http://schemas.microsoft.com/office/drawing/2014/main" id="{92B459C4-8714-47BF-ACAD-3CBF2E29CE02}"/>
            </a:ext>
          </a:extLst>
        </xdr:cNvPr>
        <xdr:cNvSpPr/>
      </xdr:nvSpPr>
      <xdr:spPr>
        <a:xfrm>
          <a:off x="7269957" y="5343525"/>
          <a:ext cx="778667" cy="825102"/>
        </a:xfrm>
        <a:prstGeom prst="wedgeRoundRectCallout">
          <a:avLst>
            <a:gd name="adj1" fmla="val -31758"/>
            <a:gd name="adj2" fmla="val 182093"/>
            <a:gd name="adj3" fmla="val 16667"/>
          </a:avLst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Fin 2019, 2020</a:t>
          </a:r>
        </a:p>
        <a:p>
          <a:pPr algn="l"/>
          <a:r>
            <a:rPr lang="fr-FR" sz="1100"/>
            <a:t>COVID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8A1D-E508-4C59-8B7D-E97EE86F674D}">
  <dimension ref="A3:AI15"/>
  <sheetViews>
    <sheetView workbookViewId="0">
      <selection activeCell="AC22" sqref="AC21:AC22"/>
    </sheetView>
  </sheetViews>
  <sheetFormatPr baseColWidth="10" defaultRowHeight="15" x14ac:dyDescent="0.25"/>
  <cols>
    <col min="2" max="35" width="6.7109375" customWidth="1"/>
  </cols>
  <sheetData>
    <row r="3" spans="1:35" ht="15.75" thickBot="1" x14ac:dyDescent="0.3"/>
    <row r="4" spans="1:35" ht="15.75" thickBot="1" x14ac:dyDescent="0.3">
      <c r="B4" s="1">
        <v>2019</v>
      </c>
      <c r="C4" s="1">
        <v>2018</v>
      </c>
      <c r="D4" s="1">
        <v>2017</v>
      </c>
      <c r="E4" s="1">
        <v>2016</v>
      </c>
      <c r="F4" s="1">
        <v>2015</v>
      </c>
      <c r="G4" s="1">
        <v>2014</v>
      </c>
      <c r="H4" s="1">
        <v>2013</v>
      </c>
      <c r="I4" s="1">
        <v>2012</v>
      </c>
      <c r="J4" s="1">
        <v>2011</v>
      </c>
      <c r="K4" s="1">
        <v>2010</v>
      </c>
      <c r="L4" s="1">
        <v>2009</v>
      </c>
      <c r="M4" s="1">
        <v>2008</v>
      </c>
      <c r="N4" s="1">
        <v>2007</v>
      </c>
      <c r="O4" s="1">
        <v>2006</v>
      </c>
      <c r="P4" s="1">
        <v>2005</v>
      </c>
      <c r="Q4" s="1">
        <v>2004</v>
      </c>
      <c r="R4" s="1">
        <v>2003</v>
      </c>
      <c r="S4" s="1">
        <v>2002</v>
      </c>
      <c r="T4" s="1">
        <v>2001</v>
      </c>
      <c r="U4" s="1">
        <v>2000</v>
      </c>
      <c r="V4" s="1">
        <v>1999</v>
      </c>
      <c r="W4" s="1">
        <v>1998</v>
      </c>
      <c r="X4" s="1">
        <v>1997</v>
      </c>
      <c r="Y4" s="1">
        <v>1996</v>
      </c>
      <c r="Z4" s="1">
        <v>1995</v>
      </c>
      <c r="AA4" s="1">
        <v>1994</v>
      </c>
      <c r="AB4" s="1">
        <v>1993</v>
      </c>
      <c r="AC4" s="1">
        <v>1992</v>
      </c>
      <c r="AD4" s="1">
        <v>1991</v>
      </c>
      <c r="AE4" s="1">
        <v>1990</v>
      </c>
      <c r="AF4" s="1">
        <v>1989</v>
      </c>
    </row>
    <row r="5" spans="1:35" ht="15.75" thickBot="1" x14ac:dyDescent="0.3">
      <c r="A5" s="2" t="s">
        <v>0</v>
      </c>
      <c r="B5" s="3">
        <v>768</v>
      </c>
      <c r="C5" s="2">
        <v>747</v>
      </c>
      <c r="D5" s="3">
        <v>1109</v>
      </c>
      <c r="E5" s="3">
        <v>731</v>
      </c>
      <c r="F5" s="3">
        <v>1080</v>
      </c>
      <c r="G5" s="3">
        <v>1456</v>
      </c>
      <c r="H5" s="3">
        <v>1503</v>
      </c>
      <c r="I5" s="2">
        <v>833</v>
      </c>
      <c r="J5" s="3">
        <v>1419</v>
      </c>
      <c r="K5" s="3">
        <v>574</v>
      </c>
      <c r="L5" s="3">
        <v>271</v>
      </c>
      <c r="M5" s="3">
        <v>777</v>
      </c>
      <c r="N5" s="2">
        <v>1341</v>
      </c>
      <c r="O5" s="2">
        <v>790</v>
      </c>
      <c r="P5" s="3">
        <v>1055</v>
      </c>
      <c r="Q5" s="3">
        <v>370</v>
      </c>
      <c r="R5" s="3">
        <v>284</v>
      </c>
      <c r="S5" s="3">
        <v>300</v>
      </c>
      <c r="T5" s="3">
        <v>375</v>
      </c>
      <c r="U5" s="2">
        <v>520</v>
      </c>
      <c r="V5" s="3">
        <v>476</v>
      </c>
      <c r="W5" s="2">
        <v>556</v>
      </c>
      <c r="X5" s="2">
        <v>460</v>
      </c>
      <c r="Y5" s="2">
        <v>326</v>
      </c>
      <c r="Z5" s="2">
        <v>106</v>
      </c>
      <c r="AA5" s="3">
        <v>125</v>
      </c>
      <c r="AB5" s="2">
        <v>38</v>
      </c>
      <c r="AC5" s="2">
        <v>136</v>
      </c>
      <c r="AD5" s="2">
        <v>101</v>
      </c>
      <c r="AE5" s="2">
        <v>404</v>
      </c>
      <c r="AF5" s="2">
        <v>421</v>
      </c>
    </row>
    <row r="6" spans="1:35" ht="15.75" thickBot="1" x14ac:dyDescent="0.3">
      <c r="A6" s="2" t="s">
        <v>1</v>
      </c>
      <c r="B6" s="2">
        <v>-87</v>
      </c>
      <c r="C6" s="3">
        <v>893</v>
      </c>
      <c r="D6" s="2">
        <v>912</v>
      </c>
      <c r="E6" s="2">
        <v>668</v>
      </c>
      <c r="F6" s="2">
        <v>768</v>
      </c>
      <c r="G6" s="2">
        <v>1432</v>
      </c>
      <c r="H6" s="2">
        <v>1355</v>
      </c>
      <c r="I6" s="3">
        <v>1203</v>
      </c>
      <c r="J6" s="2">
        <v>805</v>
      </c>
      <c r="K6" s="2">
        <v>530</v>
      </c>
      <c r="L6" s="2">
        <v>142</v>
      </c>
      <c r="M6" s="2">
        <v>662</v>
      </c>
      <c r="N6" s="3">
        <v>1413</v>
      </c>
      <c r="O6" s="3">
        <v>1044</v>
      </c>
      <c r="P6" s="2">
        <v>1002</v>
      </c>
      <c r="Q6" s="2">
        <v>272</v>
      </c>
      <c r="R6" s="2">
        <v>239</v>
      </c>
      <c r="S6" s="2">
        <v>251</v>
      </c>
      <c r="T6" s="2">
        <v>314</v>
      </c>
      <c r="U6" s="3">
        <v>588</v>
      </c>
      <c r="V6" s="2">
        <v>355</v>
      </c>
      <c r="W6" s="3">
        <v>606</v>
      </c>
      <c r="X6" s="3">
        <v>532</v>
      </c>
      <c r="Y6" s="3">
        <v>664</v>
      </c>
      <c r="Z6" s="3">
        <v>379</v>
      </c>
      <c r="AA6" s="2">
        <v>112</v>
      </c>
      <c r="AB6" s="3">
        <v>220</v>
      </c>
      <c r="AC6" s="3">
        <v>230</v>
      </c>
      <c r="AD6" s="3">
        <v>240</v>
      </c>
      <c r="AE6" s="3">
        <v>456</v>
      </c>
      <c r="AF6" s="3">
        <v>563</v>
      </c>
    </row>
    <row r="7" spans="1:35" ht="15.75" thickBot="1" x14ac:dyDescent="0.3"/>
    <row r="8" spans="1:35" ht="15.75" thickBot="1" x14ac:dyDescent="0.3">
      <c r="B8" s="1">
        <v>1989</v>
      </c>
      <c r="C8" s="1">
        <v>1990</v>
      </c>
      <c r="D8" s="1">
        <v>1991</v>
      </c>
      <c r="E8" s="1">
        <v>1992</v>
      </c>
      <c r="F8" s="1">
        <v>1993</v>
      </c>
      <c r="G8" s="1">
        <v>1994</v>
      </c>
      <c r="H8" s="1">
        <v>1995</v>
      </c>
      <c r="I8" s="1">
        <v>1996</v>
      </c>
      <c r="J8" s="1">
        <v>1997</v>
      </c>
      <c r="K8" s="1">
        <v>1998</v>
      </c>
      <c r="L8" s="1">
        <v>1999</v>
      </c>
      <c r="M8" s="1">
        <v>2000</v>
      </c>
      <c r="N8" s="1">
        <v>2001</v>
      </c>
      <c r="O8" s="1">
        <v>2002</v>
      </c>
      <c r="P8" s="1">
        <v>2003</v>
      </c>
      <c r="Q8" s="1">
        <v>2004</v>
      </c>
      <c r="R8" s="1">
        <v>2005</v>
      </c>
      <c r="S8" s="1">
        <v>2006</v>
      </c>
      <c r="T8" s="1">
        <v>2007</v>
      </c>
      <c r="U8" s="1">
        <v>2008</v>
      </c>
      <c r="V8" s="1">
        <v>2009</v>
      </c>
      <c r="W8" s="1">
        <v>2010</v>
      </c>
      <c r="X8" s="1">
        <v>2011</v>
      </c>
      <c r="Y8" s="1">
        <v>2012</v>
      </c>
      <c r="Z8" s="1">
        <v>2013</v>
      </c>
      <c r="AA8" s="1">
        <v>2014</v>
      </c>
      <c r="AB8" s="1">
        <v>2015</v>
      </c>
      <c r="AC8" s="1">
        <v>2016</v>
      </c>
      <c r="AD8" s="1">
        <v>2017</v>
      </c>
      <c r="AE8" s="1">
        <v>2018</v>
      </c>
      <c r="AF8" s="1">
        <v>2019</v>
      </c>
      <c r="AG8" s="1">
        <v>2020</v>
      </c>
      <c r="AH8" s="1">
        <v>2021</v>
      </c>
      <c r="AI8" s="1">
        <v>2022</v>
      </c>
    </row>
    <row r="9" spans="1:35" ht="15.75" thickBot="1" x14ac:dyDescent="0.3">
      <c r="A9" s="2" t="s">
        <v>0</v>
      </c>
      <c r="B9" s="2">
        <f t="shared" ref="B9:AF9" si="0">HLOOKUP(B8,datacdes,2,0)</f>
        <v>421</v>
      </c>
      <c r="C9" s="2">
        <f t="shared" si="0"/>
        <v>404</v>
      </c>
      <c r="D9" s="2">
        <f t="shared" si="0"/>
        <v>101</v>
      </c>
      <c r="E9" s="2">
        <f t="shared" si="0"/>
        <v>136</v>
      </c>
      <c r="F9" s="2">
        <f t="shared" si="0"/>
        <v>38</v>
      </c>
      <c r="G9" s="2">
        <f t="shared" si="0"/>
        <v>125</v>
      </c>
      <c r="H9" s="2">
        <f t="shared" si="0"/>
        <v>106</v>
      </c>
      <c r="I9" s="2">
        <f t="shared" si="0"/>
        <v>326</v>
      </c>
      <c r="J9" s="2">
        <f t="shared" si="0"/>
        <v>460</v>
      </c>
      <c r="K9" s="2">
        <f t="shared" si="0"/>
        <v>556</v>
      </c>
      <c r="L9" s="2">
        <f t="shared" si="0"/>
        <v>476</v>
      </c>
      <c r="M9" s="2">
        <f t="shared" si="0"/>
        <v>520</v>
      </c>
      <c r="N9" s="2">
        <f t="shared" si="0"/>
        <v>375</v>
      </c>
      <c r="O9" s="2">
        <f t="shared" si="0"/>
        <v>300</v>
      </c>
      <c r="P9" s="2">
        <f t="shared" si="0"/>
        <v>284</v>
      </c>
      <c r="Q9" s="2">
        <f t="shared" si="0"/>
        <v>370</v>
      </c>
      <c r="R9" s="2">
        <f t="shared" si="0"/>
        <v>1055</v>
      </c>
      <c r="S9" s="2">
        <f t="shared" si="0"/>
        <v>790</v>
      </c>
      <c r="T9" s="2">
        <f t="shared" si="0"/>
        <v>1341</v>
      </c>
      <c r="U9" s="2">
        <f t="shared" si="0"/>
        <v>777</v>
      </c>
      <c r="V9" s="2">
        <f t="shared" si="0"/>
        <v>271</v>
      </c>
      <c r="W9" s="2">
        <f t="shared" si="0"/>
        <v>574</v>
      </c>
      <c r="X9" s="2">
        <f t="shared" si="0"/>
        <v>1419</v>
      </c>
      <c r="Y9" s="2">
        <f t="shared" si="0"/>
        <v>833</v>
      </c>
      <c r="Z9" s="2">
        <f t="shared" si="0"/>
        <v>1503</v>
      </c>
      <c r="AA9" s="2">
        <f t="shared" si="0"/>
        <v>1456</v>
      </c>
      <c r="AB9" s="2">
        <f t="shared" si="0"/>
        <v>1080</v>
      </c>
      <c r="AC9" s="2">
        <f t="shared" si="0"/>
        <v>731</v>
      </c>
      <c r="AD9" s="2">
        <f t="shared" si="0"/>
        <v>1109</v>
      </c>
      <c r="AE9" s="2">
        <f t="shared" si="0"/>
        <v>747</v>
      </c>
      <c r="AF9" s="2">
        <f t="shared" si="0"/>
        <v>768</v>
      </c>
      <c r="AG9" s="2">
        <v>268</v>
      </c>
      <c r="AH9" s="2">
        <v>507</v>
      </c>
      <c r="AI9" s="2">
        <v>820</v>
      </c>
    </row>
    <row r="10" spans="1:35" ht="15.75" thickBot="1" x14ac:dyDescent="0.3">
      <c r="A10" s="2" t="s">
        <v>1</v>
      </c>
      <c r="B10" s="2">
        <f t="shared" ref="B10:AF10" si="1">HLOOKUP(B8,datacdes,3,0)</f>
        <v>563</v>
      </c>
      <c r="C10" s="2">
        <f t="shared" si="1"/>
        <v>456</v>
      </c>
      <c r="D10" s="2">
        <f t="shared" si="1"/>
        <v>240</v>
      </c>
      <c r="E10" s="2">
        <f t="shared" si="1"/>
        <v>230</v>
      </c>
      <c r="F10" s="2">
        <f t="shared" si="1"/>
        <v>220</v>
      </c>
      <c r="G10" s="2">
        <f t="shared" si="1"/>
        <v>112</v>
      </c>
      <c r="H10" s="2">
        <f t="shared" si="1"/>
        <v>379</v>
      </c>
      <c r="I10" s="2">
        <f t="shared" si="1"/>
        <v>664</v>
      </c>
      <c r="J10" s="2">
        <f t="shared" si="1"/>
        <v>532</v>
      </c>
      <c r="K10" s="2">
        <f t="shared" si="1"/>
        <v>606</v>
      </c>
      <c r="L10" s="2">
        <f t="shared" si="1"/>
        <v>355</v>
      </c>
      <c r="M10" s="2">
        <f t="shared" si="1"/>
        <v>588</v>
      </c>
      <c r="N10" s="2">
        <f t="shared" si="1"/>
        <v>314</v>
      </c>
      <c r="O10" s="2">
        <f t="shared" si="1"/>
        <v>251</v>
      </c>
      <c r="P10" s="2">
        <f t="shared" si="1"/>
        <v>239</v>
      </c>
      <c r="Q10" s="2">
        <f t="shared" si="1"/>
        <v>272</v>
      </c>
      <c r="R10" s="2">
        <f t="shared" si="1"/>
        <v>1002</v>
      </c>
      <c r="S10" s="2">
        <f t="shared" si="1"/>
        <v>1044</v>
      </c>
      <c r="T10" s="2">
        <f t="shared" si="1"/>
        <v>1413</v>
      </c>
      <c r="U10" s="2">
        <f t="shared" si="1"/>
        <v>662</v>
      </c>
      <c r="V10" s="2">
        <f t="shared" si="1"/>
        <v>142</v>
      </c>
      <c r="W10" s="2">
        <f t="shared" si="1"/>
        <v>530</v>
      </c>
      <c r="X10" s="2">
        <f t="shared" si="1"/>
        <v>805</v>
      </c>
      <c r="Y10" s="2">
        <f t="shared" si="1"/>
        <v>1203</v>
      </c>
      <c r="Z10" s="2">
        <f t="shared" si="1"/>
        <v>1355</v>
      </c>
      <c r="AA10" s="2">
        <f t="shared" si="1"/>
        <v>1432</v>
      </c>
      <c r="AB10" s="2">
        <f t="shared" si="1"/>
        <v>768</v>
      </c>
      <c r="AC10" s="2">
        <f t="shared" si="1"/>
        <v>668</v>
      </c>
      <c r="AD10" s="2">
        <f t="shared" si="1"/>
        <v>912</v>
      </c>
      <c r="AE10" s="2">
        <f t="shared" si="1"/>
        <v>893</v>
      </c>
      <c r="AF10" s="2">
        <f t="shared" si="1"/>
        <v>-87</v>
      </c>
      <c r="AG10" s="2">
        <v>184</v>
      </c>
      <c r="AH10" s="2">
        <v>535</v>
      </c>
      <c r="AI10" s="2">
        <v>808</v>
      </c>
    </row>
    <row r="11" spans="1:35" ht="15.75" thickBot="1" x14ac:dyDescent="0.3">
      <c r="A11" s="2" t="s">
        <v>2</v>
      </c>
      <c r="B11" s="2">
        <f>B9+B10</f>
        <v>984</v>
      </c>
      <c r="C11" s="2">
        <f t="shared" ref="C11:AE11" si="2">C9+C10</f>
        <v>860</v>
      </c>
      <c r="D11" s="2">
        <f t="shared" si="2"/>
        <v>341</v>
      </c>
      <c r="E11" s="2">
        <f t="shared" si="2"/>
        <v>366</v>
      </c>
      <c r="F11" s="2">
        <f t="shared" si="2"/>
        <v>258</v>
      </c>
      <c r="G11" s="2">
        <f t="shared" si="2"/>
        <v>237</v>
      </c>
      <c r="H11" s="2">
        <f t="shared" si="2"/>
        <v>485</v>
      </c>
      <c r="I11" s="2">
        <f t="shared" si="2"/>
        <v>990</v>
      </c>
      <c r="J11" s="2">
        <f t="shared" si="2"/>
        <v>992</v>
      </c>
      <c r="K11" s="2">
        <f t="shared" si="2"/>
        <v>1162</v>
      </c>
      <c r="L11" s="2">
        <f t="shared" si="2"/>
        <v>831</v>
      </c>
      <c r="M11" s="2">
        <f t="shared" si="2"/>
        <v>1108</v>
      </c>
      <c r="N11" s="2">
        <f t="shared" si="2"/>
        <v>689</v>
      </c>
      <c r="O11" s="2">
        <f t="shared" si="2"/>
        <v>551</v>
      </c>
      <c r="P11" s="2">
        <f t="shared" si="2"/>
        <v>523</v>
      </c>
      <c r="Q11" s="2">
        <f t="shared" si="2"/>
        <v>642</v>
      </c>
      <c r="R11" s="2">
        <f t="shared" si="2"/>
        <v>2057</v>
      </c>
      <c r="S11" s="2">
        <f t="shared" si="2"/>
        <v>1834</v>
      </c>
      <c r="T11" s="2">
        <f t="shared" si="2"/>
        <v>2754</v>
      </c>
      <c r="U11" s="2">
        <f t="shared" si="2"/>
        <v>1439</v>
      </c>
      <c r="V11" s="2">
        <f t="shared" si="2"/>
        <v>413</v>
      </c>
      <c r="W11" s="2">
        <f t="shared" si="2"/>
        <v>1104</v>
      </c>
      <c r="X11" s="2">
        <f t="shared" si="2"/>
        <v>2224</v>
      </c>
      <c r="Y11" s="2">
        <f t="shared" si="2"/>
        <v>2036</v>
      </c>
      <c r="Z11" s="2">
        <f t="shared" si="2"/>
        <v>2858</v>
      </c>
      <c r="AA11" s="2">
        <f t="shared" si="2"/>
        <v>2888</v>
      </c>
      <c r="AB11" s="2">
        <f t="shared" si="2"/>
        <v>1848</v>
      </c>
      <c r="AC11" s="2">
        <f t="shared" si="2"/>
        <v>1399</v>
      </c>
      <c r="AD11" s="2">
        <f t="shared" si="2"/>
        <v>2021</v>
      </c>
      <c r="AE11" s="2">
        <f t="shared" si="2"/>
        <v>1640</v>
      </c>
      <c r="AF11" s="2">
        <f t="shared" ref="AF11" si="3">AF9+AF10</f>
        <v>681</v>
      </c>
      <c r="AG11" s="2">
        <f t="shared" ref="AG11" si="4">AG9+AG10</f>
        <v>452</v>
      </c>
      <c r="AH11" s="2">
        <f t="shared" ref="AH11" si="5">AH9+AH10</f>
        <v>1042</v>
      </c>
      <c r="AI11" s="2">
        <f t="shared" ref="AI11" si="6">AI9+AI10</f>
        <v>1628</v>
      </c>
    </row>
    <row r="12" spans="1:35" ht="15.75" thickBot="1" x14ac:dyDescent="0.3"/>
    <row r="13" spans="1:35" ht="15.75" thickBot="1" x14ac:dyDescent="0.3">
      <c r="B13" s="4">
        <v>1989</v>
      </c>
      <c r="C13" s="4">
        <v>1990</v>
      </c>
      <c r="D13" s="4">
        <v>1991</v>
      </c>
      <c r="E13" s="4">
        <v>1992</v>
      </c>
      <c r="F13" s="4">
        <v>1993</v>
      </c>
      <c r="G13" s="4">
        <v>1994</v>
      </c>
      <c r="H13" s="4">
        <v>1995</v>
      </c>
      <c r="I13" s="4">
        <v>1996</v>
      </c>
      <c r="J13" s="4">
        <v>1997</v>
      </c>
      <c r="K13" s="4">
        <v>1998</v>
      </c>
      <c r="L13" s="4">
        <v>1999</v>
      </c>
      <c r="M13" s="4">
        <v>2000</v>
      </c>
      <c r="N13" s="4">
        <v>2001</v>
      </c>
      <c r="O13" s="4">
        <v>2002</v>
      </c>
      <c r="P13" s="4">
        <v>2003</v>
      </c>
      <c r="Q13" s="4">
        <v>2004</v>
      </c>
      <c r="R13" s="4">
        <v>2005</v>
      </c>
      <c r="S13" s="4">
        <v>2006</v>
      </c>
      <c r="T13" s="4">
        <v>2007</v>
      </c>
      <c r="U13" s="4">
        <v>2008</v>
      </c>
      <c r="V13" s="4">
        <v>2009</v>
      </c>
      <c r="W13" s="4">
        <v>2010</v>
      </c>
      <c r="X13" s="4">
        <v>2011</v>
      </c>
      <c r="Y13" s="4">
        <v>2012</v>
      </c>
      <c r="Z13" s="4">
        <v>2013</v>
      </c>
      <c r="AA13" s="4">
        <v>2014</v>
      </c>
      <c r="AB13" s="4">
        <v>2015</v>
      </c>
      <c r="AC13" s="4">
        <v>2016</v>
      </c>
      <c r="AD13" s="4">
        <v>2017</v>
      </c>
      <c r="AE13" s="4">
        <v>2018</v>
      </c>
      <c r="AF13" s="4">
        <v>2019</v>
      </c>
      <c r="AG13" s="4">
        <v>2020</v>
      </c>
      <c r="AH13" s="4">
        <v>2021</v>
      </c>
      <c r="AI13" s="4">
        <v>2022</v>
      </c>
    </row>
    <row r="14" spans="1:35" x14ac:dyDescent="0.25">
      <c r="A14" t="s">
        <v>18</v>
      </c>
      <c r="B14">
        <f>B11</f>
        <v>984</v>
      </c>
      <c r="C14">
        <f t="shared" ref="C14:AI14" si="7">C11</f>
        <v>860</v>
      </c>
      <c r="D14">
        <f t="shared" si="7"/>
        <v>341</v>
      </c>
      <c r="E14">
        <f t="shared" si="7"/>
        <v>366</v>
      </c>
      <c r="F14">
        <f t="shared" si="7"/>
        <v>258</v>
      </c>
      <c r="G14">
        <f t="shared" si="7"/>
        <v>237</v>
      </c>
      <c r="H14">
        <f t="shared" si="7"/>
        <v>485</v>
      </c>
      <c r="I14">
        <f t="shared" si="7"/>
        <v>990</v>
      </c>
      <c r="J14">
        <f t="shared" si="7"/>
        <v>992</v>
      </c>
      <c r="K14">
        <f t="shared" si="7"/>
        <v>1162</v>
      </c>
      <c r="L14">
        <f t="shared" si="7"/>
        <v>831</v>
      </c>
      <c r="M14">
        <f t="shared" si="7"/>
        <v>1108</v>
      </c>
      <c r="N14">
        <f t="shared" si="7"/>
        <v>689</v>
      </c>
      <c r="O14">
        <f t="shared" si="7"/>
        <v>551</v>
      </c>
      <c r="P14">
        <f t="shared" si="7"/>
        <v>523</v>
      </c>
      <c r="Q14">
        <f t="shared" si="7"/>
        <v>642</v>
      </c>
      <c r="R14">
        <f t="shared" si="7"/>
        <v>2057</v>
      </c>
      <c r="S14">
        <f t="shared" si="7"/>
        <v>1834</v>
      </c>
      <c r="T14">
        <f t="shared" si="7"/>
        <v>2754</v>
      </c>
      <c r="U14">
        <f t="shared" si="7"/>
        <v>1439</v>
      </c>
      <c r="V14">
        <f t="shared" si="7"/>
        <v>413</v>
      </c>
      <c r="W14">
        <f t="shared" si="7"/>
        <v>1104</v>
      </c>
      <c r="X14">
        <f t="shared" si="7"/>
        <v>2224</v>
      </c>
      <c r="Y14">
        <f t="shared" si="7"/>
        <v>2036</v>
      </c>
      <c r="Z14">
        <f t="shared" si="7"/>
        <v>2858</v>
      </c>
      <c r="AA14">
        <f t="shared" si="7"/>
        <v>2888</v>
      </c>
      <c r="AB14">
        <f t="shared" si="7"/>
        <v>1848</v>
      </c>
      <c r="AC14">
        <f t="shared" si="7"/>
        <v>1399</v>
      </c>
      <c r="AD14">
        <f t="shared" si="7"/>
        <v>2021</v>
      </c>
      <c r="AE14">
        <f t="shared" si="7"/>
        <v>1640</v>
      </c>
      <c r="AF14">
        <f t="shared" si="7"/>
        <v>681</v>
      </c>
      <c r="AG14">
        <f t="shared" si="7"/>
        <v>452</v>
      </c>
      <c r="AH14">
        <f t="shared" si="7"/>
        <v>1042</v>
      </c>
      <c r="AI14">
        <f t="shared" si="7"/>
        <v>1628</v>
      </c>
    </row>
    <row r="15" spans="1:35" x14ac:dyDescent="0.25">
      <c r="A15" t="s">
        <v>5</v>
      </c>
      <c r="B15">
        <f>B11</f>
        <v>984</v>
      </c>
      <c r="C15">
        <f>C11+B15</f>
        <v>1844</v>
      </c>
      <c r="D15">
        <f t="shared" ref="D15:AI15" si="8">D11+C15</f>
        <v>2185</v>
      </c>
      <c r="E15">
        <f t="shared" si="8"/>
        <v>2551</v>
      </c>
      <c r="F15">
        <f t="shared" si="8"/>
        <v>2809</v>
      </c>
      <c r="G15">
        <f t="shared" si="8"/>
        <v>3046</v>
      </c>
      <c r="H15">
        <f t="shared" si="8"/>
        <v>3531</v>
      </c>
      <c r="I15">
        <f t="shared" si="8"/>
        <v>4521</v>
      </c>
      <c r="J15">
        <f t="shared" si="8"/>
        <v>5513</v>
      </c>
      <c r="K15">
        <f t="shared" si="8"/>
        <v>6675</v>
      </c>
      <c r="L15">
        <f t="shared" si="8"/>
        <v>7506</v>
      </c>
      <c r="M15">
        <f t="shared" si="8"/>
        <v>8614</v>
      </c>
      <c r="N15">
        <f t="shared" si="8"/>
        <v>9303</v>
      </c>
      <c r="O15">
        <f t="shared" si="8"/>
        <v>9854</v>
      </c>
      <c r="P15">
        <f t="shared" si="8"/>
        <v>10377</v>
      </c>
      <c r="Q15">
        <f t="shared" si="8"/>
        <v>11019</v>
      </c>
      <c r="R15">
        <f t="shared" si="8"/>
        <v>13076</v>
      </c>
      <c r="S15">
        <f t="shared" si="8"/>
        <v>14910</v>
      </c>
      <c r="T15">
        <f t="shared" si="8"/>
        <v>17664</v>
      </c>
      <c r="U15">
        <f t="shared" si="8"/>
        <v>19103</v>
      </c>
      <c r="V15">
        <f t="shared" si="8"/>
        <v>19516</v>
      </c>
      <c r="W15">
        <f t="shared" si="8"/>
        <v>20620</v>
      </c>
      <c r="X15">
        <f t="shared" si="8"/>
        <v>22844</v>
      </c>
      <c r="Y15">
        <f t="shared" si="8"/>
        <v>24880</v>
      </c>
      <c r="Z15">
        <f t="shared" si="8"/>
        <v>27738</v>
      </c>
      <c r="AA15">
        <f t="shared" si="8"/>
        <v>30626</v>
      </c>
      <c r="AB15">
        <f t="shared" si="8"/>
        <v>32474</v>
      </c>
      <c r="AC15">
        <f t="shared" si="8"/>
        <v>33873</v>
      </c>
      <c r="AD15">
        <f t="shared" si="8"/>
        <v>35894</v>
      </c>
      <c r="AE15">
        <f t="shared" si="8"/>
        <v>37534</v>
      </c>
      <c r="AF15">
        <f t="shared" si="8"/>
        <v>38215</v>
      </c>
      <c r="AG15">
        <f t="shared" si="8"/>
        <v>38667</v>
      </c>
      <c r="AH15">
        <f t="shared" si="8"/>
        <v>39709</v>
      </c>
      <c r="AI15">
        <f t="shared" si="8"/>
        <v>41337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18FB-25F4-40AA-804C-4E5BDE6399D0}">
  <dimension ref="A4:AI91"/>
  <sheetViews>
    <sheetView tabSelected="1" topLeftCell="A61" zoomScale="220" zoomScaleNormal="220" workbookViewId="0">
      <selection activeCell="H68" sqref="H68"/>
    </sheetView>
  </sheetViews>
  <sheetFormatPr baseColWidth="10" defaultRowHeight="15" x14ac:dyDescent="0.25"/>
  <cols>
    <col min="1" max="1" width="19.5703125" customWidth="1"/>
    <col min="2" max="35" width="6.7109375" customWidth="1"/>
  </cols>
  <sheetData>
    <row r="4" spans="1:35" ht="15.75" thickBot="1" x14ac:dyDescent="0.3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5" ht="15.75" thickBot="1" x14ac:dyDescent="0.3">
      <c r="A5" s="5"/>
      <c r="B5" s="4">
        <v>2019</v>
      </c>
      <c r="C5" s="4">
        <v>2018</v>
      </c>
      <c r="D5" s="4">
        <v>2017</v>
      </c>
      <c r="E5" s="4">
        <v>2016</v>
      </c>
      <c r="F5" s="4">
        <v>2015</v>
      </c>
      <c r="G5" s="4">
        <v>2014</v>
      </c>
      <c r="H5" s="4">
        <v>2013</v>
      </c>
      <c r="I5" s="4">
        <v>2012</v>
      </c>
      <c r="J5" s="4">
        <v>2011</v>
      </c>
      <c r="K5" s="4">
        <v>2010</v>
      </c>
      <c r="L5" s="4">
        <v>2009</v>
      </c>
      <c r="M5" s="4">
        <v>2008</v>
      </c>
      <c r="N5" s="4">
        <v>2007</v>
      </c>
      <c r="O5" s="4">
        <v>2006</v>
      </c>
      <c r="P5" s="4">
        <v>2005</v>
      </c>
      <c r="Q5" s="4">
        <v>2004</v>
      </c>
      <c r="R5" s="4">
        <v>2003</v>
      </c>
      <c r="S5" s="4">
        <v>2002</v>
      </c>
      <c r="T5" s="4">
        <v>2001</v>
      </c>
      <c r="U5" s="4">
        <v>2000</v>
      </c>
      <c r="V5" s="4">
        <v>1999</v>
      </c>
      <c r="W5" s="4">
        <v>1998</v>
      </c>
      <c r="X5" s="4">
        <v>1997</v>
      </c>
      <c r="Y5" s="4">
        <v>1996</v>
      </c>
      <c r="Z5" s="4">
        <v>1995</v>
      </c>
      <c r="AA5" s="4">
        <v>1994</v>
      </c>
      <c r="AB5" s="4">
        <v>1993</v>
      </c>
      <c r="AC5" s="4">
        <v>1992</v>
      </c>
      <c r="AD5" s="4">
        <v>1991</v>
      </c>
      <c r="AE5" s="4">
        <v>1990</v>
      </c>
      <c r="AF5" s="4">
        <v>1989</v>
      </c>
    </row>
    <row r="6" spans="1:35" ht="15.75" thickBot="1" x14ac:dyDescent="0.3">
      <c r="A6" s="2" t="s">
        <v>0</v>
      </c>
      <c r="B6" s="3">
        <v>863</v>
      </c>
      <c r="C6" s="2">
        <v>800</v>
      </c>
      <c r="D6" s="2">
        <v>718</v>
      </c>
      <c r="E6" s="2">
        <v>688</v>
      </c>
      <c r="F6" s="2">
        <v>635</v>
      </c>
      <c r="G6" s="2">
        <v>629</v>
      </c>
      <c r="H6" s="2">
        <v>626</v>
      </c>
      <c r="I6" s="2">
        <v>588</v>
      </c>
      <c r="J6" s="3">
        <v>534</v>
      </c>
      <c r="K6" s="3">
        <v>510</v>
      </c>
      <c r="L6" s="3">
        <v>498</v>
      </c>
      <c r="M6" s="3">
        <v>483</v>
      </c>
      <c r="N6" s="3">
        <v>453</v>
      </c>
      <c r="O6" s="3">
        <v>434</v>
      </c>
      <c r="P6" s="3">
        <v>378</v>
      </c>
      <c r="Q6" s="3">
        <v>320</v>
      </c>
      <c r="R6" s="3">
        <v>305</v>
      </c>
      <c r="S6" s="2">
        <v>303</v>
      </c>
      <c r="T6" s="2">
        <v>325</v>
      </c>
      <c r="U6" s="2">
        <v>311</v>
      </c>
      <c r="V6" s="2">
        <v>294</v>
      </c>
      <c r="W6" s="2">
        <v>229</v>
      </c>
      <c r="X6" s="2">
        <v>182</v>
      </c>
      <c r="Y6" s="2">
        <v>126</v>
      </c>
      <c r="Z6" s="2">
        <v>124</v>
      </c>
      <c r="AA6" s="2">
        <v>123</v>
      </c>
      <c r="AB6" s="2">
        <v>138</v>
      </c>
      <c r="AC6" s="2">
        <v>157</v>
      </c>
      <c r="AD6" s="2">
        <v>163</v>
      </c>
      <c r="AE6" s="2">
        <v>95</v>
      </c>
      <c r="AF6" s="2">
        <v>105</v>
      </c>
    </row>
    <row r="7" spans="1:35" ht="15.75" thickBot="1" x14ac:dyDescent="0.3">
      <c r="A7" s="2" t="s">
        <v>1</v>
      </c>
      <c r="B7" s="2">
        <v>380</v>
      </c>
      <c r="C7" s="3">
        <v>806</v>
      </c>
      <c r="D7" s="3">
        <v>763</v>
      </c>
      <c r="E7" s="3">
        <v>748</v>
      </c>
      <c r="F7" s="3">
        <v>762</v>
      </c>
      <c r="G7" s="3">
        <v>723</v>
      </c>
      <c r="H7" s="3">
        <v>648</v>
      </c>
      <c r="I7" s="3">
        <v>601</v>
      </c>
      <c r="J7" s="2">
        <v>477</v>
      </c>
      <c r="K7" s="2">
        <v>462</v>
      </c>
      <c r="L7" s="2">
        <v>481</v>
      </c>
      <c r="M7" s="2">
        <v>375</v>
      </c>
      <c r="N7" s="2">
        <v>441</v>
      </c>
      <c r="O7" s="2">
        <v>398</v>
      </c>
      <c r="P7" s="2">
        <v>290</v>
      </c>
      <c r="Q7" s="2">
        <v>285</v>
      </c>
      <c r="R7" s="2">
        <v>281</v>
      </c>
      <c r="S7" s="3">
        <v>381</v>
      </c>
      <c r="T7" s="3">
        <v>527</v>
      </c>
      <c r="U7" s="3">
        <v>491</v>
      </c>
      <c r="V7" s="3">
        <v>620</v>
      </c>
      <c r="W7" s="3">
        <v>563</v>
      </c>
      <c r="X7" s="3">
        <v>346</v>
      </c>
      <c r="Y7" s="3">
        <v>219</v>
      </c>
      <c r="Z7" s="3">
        <v>207</v>
      </c>
      <c r="AA7" s="3">
        <v>272</v>
      </c>
      <c r="AB7" s="3">
        <v>330</v>
      </c>
      <c r="AC7" s="3">
        <v>446</v>
      </c>
      <c r="AD7" s="3">
        <v>435</v>
      </c>
      <c r="AE7" s="3">
        <v>385</v>
      </c>
      <c r="AF7" s="3">
        <v>491</v>
      </c>
    </row>
    <row r="9" spans="1:35" ht="15.75" thickBot="1" x14ac:dyDescent="0.3"/>
    <row r="10" spans="1:35" ht="15.75" thickBot="1" x14ac:dyDescent="0.3">
      <c r="B10" s="4">
        <v>1989</v>
      </c>
      <c r="C10" s="4">
        <v>1990</v>
      </c>
      <c r="D10" s="4">
        <v>1991</v>
      </c>
      <c r="E10" s="4">
        <v>1992</v>
      </c>
      <c r="F10" s="4">
        <v>1993</v>
      </c>
      <c r="G10" s="4">
        <v>1994</v>
      </c>
      <c r="H10" s="4">
        <v>1995</v>
      </c>
      <c r="I10" s="4">
        <v>1996</v>
      </c>
      <c r="J10" s="4">
        <v>1997</v>
      </c>
      <c r="K10" s="4">
        <v>1998</v>
      </c>
      <c r="L10" s="4">
        <v>1999</v>
      </c>
      <c r="M10" s="4">
        <v>2000</v>
      </c>
      <c r="N10" s="4">
        <v>2001</v>
      </c>
      <c r="O10" s="4">
        <v>2002</v>
      </c>
      <c r="P10" s="4">
        <v>2003</v>
      </c>
      <c r="Q10" s="4">
        <v>2004</v>
      </c>
      <c r="R10" s="4">
        <v>2005</v>
      </c>
      <c r="S10" s="4">
        <v>2006</v>
      </c>
      <c r="T10" s="4">
        <v>2007</v>
      </c>
      <c r="U10" s="4">
        <v>2008</v>
      </c>
      <c r="V10" s="4">
        <v>2009</v>
      </c>
      <c r="W10" s="4">
        <v>2010</v>
      </c>
      <c r="X10" s="4">
        <v>2011</v>
      </c>
      <c r="Y10" s="4">
        <v>2012</v>
      </c>
      <c r="Z10" s="4">
        <v>2013</v>
      </c>
      <c r="AA10" s="4">
        <v>2014</v>
      </c>
      <c r="AB10" s="4">
        <v>2015</v>
      </c>
      <c r="AC10" s="4">
        <v>2016</v>
      </c>
      <c r="AD10" s="4">
        <v>2017</v>
      </c>
      <c r="AE10" s="4">
        <v>2018</v>
      </c>
      <c r="AF10" s="4">
        <v>2019</v>
      </c>
      <c r="AG10" s="4">
        <v>2020</v>
      </c>
      <c r="AH10" s="4">
        <v>2021</v>
      </c>
      <c r="AI10" s="4">
        <v>2022</v>
      </c>
    </row>
    <row r="11" spans="1:35" ht="15.75" thickBot="1" x14ac:dyDescent="0.3">
      <c r="A11" s="2" t="s">
        <v>0</v>
      </c>
      <c r="B11" s="2">
        <f t="shared" ref="B11:AF11" si="0">HLOOKUP(B$10,dataliv,2,0)</f>
        <v>105</v>
      </c>
      <c r="C11" s="2">
        <f t="shared" si="0"/>
        <v>95</v>
      </c>
      <c r="D11" s="2">
        <f t="shared" si="0"/>
        <v>163</v>
      </c>
      <c r="E11" s="2">
        <f t="shared" si="0"/>
        <v>157</v>
      </c>
      <c r="F11" s="2">
        <f t="shared" si="0"/>
        <v>138</v>
      </c>
      <c r="G11" s="2">
        <f t="shared" si="0"/>
        <v>123</v>
      </c>
      <c r="H11" s="2">
        <f t="shared" si="0"/>
        <v>124</v>
      </c>
      <c r="I11" s="2">
        <f t="shared" si="0"/>
        <v>126</v>
      </c>
      <c r="J11" s="2">
        <f t="shared" si="0"/>
        <v>182</v>
      </c>
      <c r="K11" s="2">
        <f t="shared" si="0"/>
        <v>229</v>
      </c>
      <c r="L11" s="2">
        <f t="shared" si="0"/>
        <v>294</v>
      </c>
      <c r="M11" s="2">
        <f t="shared" si="0"/>
        <v>311</v>
      </c>
      <c r="N11" s="2">
        <f t="shared" si="0"/>
        <v>325</v>
      </c>
      <c r="O11" s="2">
        <f t="shared" si="0"/>
        <v>303</v>
      </c>
      <c r="P11" s="2">
        <f t="shared" si="0"/>
        <v>305</v>
      </c>
      <c r="Q11" s="2">
        <f t="shared" si="0"/>
        <v>320</v>
      </c>
      <c r="R11" s="2">
        <f t="shared" si="0"/>
        <v>378</v>
      </c>
      <c r="S11" s="2">
        <f t="shared" si="0"/>
        <v>434</v>
      </c>
      <c r="T11" s="2">
        <f t="shared" si="0"/>
        <v>453</v>
      </c>
      <c r="U11" s="2">
        <f t="shared" si="0"/>
        <v>483</v>
      </c>
      <c r="V11" s="2">
        <f t="shared" si="0"/>
        <v>498</v>
      </c>
      <c r="W11" s="2">
        <f t="shared" si="0"/>
        <v>510</v>
      </c>
      <c r="X11" s="2">
        <f t="shared" si="0"/>
        <v>534</v>
      </c>
      <c r="Y11" s="2">
        <f t="shared" si="0"/>
        <v>588</v>
      </c>
      <c r="Z11" s="2">
        <f t="shared" si="0"/>
        <v>626</v>
      </c>
      <c r="AA11" s="2">
        <f t="shared" si="0"/>
        <v>629</v>
      </c>
      <c r="AB11" s="2">
        <f t="shared" si="0"/>
        <v>635</v>
      </c>
      <c r="AC11" s="2">
        <f t="shared" si="0"/>
        <v>688</v>
      </c>
      <c r="AD11" s="2">
        <f t="shared" si="0"/>
        <v>718</v>
      </c>
      <c r="AE11" s="2">
        <f t="shared" si="0"/>
        <v>800</v>
      </c>
      <c r="AF11" s="2">
        <f t="shared" si="0"/>
        <v>863</v>
      </c>
      <c r="AG11" s="2">
        <v>566</v>
      </c>
      <c r="AH11" s="2">
        <v>611</v>
      </c>
      <c r="AI11" s="2">
        <v>661</v>
      </c>
    </row>
    <row r="12" spans="1:35" ht="15.75" thickBot="1" x14ac:dyDescent="0.3">
      <c r="A12" s="2" t="s">
        <v>1</v>
      </c>
      <c r="B12" s="2">
        <f t="shared" ref="B12:AF12" si="1">HLOOKUP(B$10,dataliv,3,0)</f>
        <v>491</v>
      </c>
      <c r="C12" s="2">
        <f t="shared" si="1"/>
        <v>385</v>
      </c>
      <c r="D12" s="2">
        <f t="shared" si="1"/>
        <v>435</v>
      </c>
      <c r="E12" s="2">
        <f t="shared" si="1"/>
        <v>446</v>
      </c>
      <c r="F12" s="2">
        <f t="shared" si="1"/>
        <v>330</v>
      </c>
      <c r="G12" s="2">
        <f t="shared" si="1"/>
        <v>272</v>
      </c>
      <c r="H12" s="2">
        <f t="shared" si="1"/>
        <v>207</v>
      </c>
      <c r="I12" s="2">
        <f t="shared" si="1"/>
        <v>219</v>
      </c>
      <c r="J12" s="2">
        <f t="shared" si="1"/>
        <v>346</v>
      </c>
      <c r="K12" s="2">
        <f t="shared" si="1"/>
        <v>563</v>
      </c>
      <c r="L12" s="2">
        <f t="shared" si="1"/>
        <v>620</v>
      </c>
      <c r="M12" s="2">
        <f t="shared" si="1"/>
        <v>491</v>
      </c>
      <c r="N12" s="2">
        <f t="shared" si="1"/>
        <v>527</v>
      </c>
      <c r="O12" s="2">
        <f t="shared" si="1"/>
        <v>381</v>
      </c>
      <c r="P12" s="2">
        <f t="shared" si="1"/>
        <v>281</v>
      </c>
      <c r="Q12" s="2">
        <f t="shared" si="1"/>
        <v>285</v>
      </c>
      <c r="R12" s="2">
        <f t="shared" si="1"/>
        <v>290</v>
      </c>
      <c r="S12" s="2">
        <f t="shared" si="1"/>
        <v>398</v>
      </c>
      <c r="T12" s="2">
        <f t="shared" si="1"/>
        <v>441</v>
      </c>
      <c r="U12" s="2">
        <f t="shared" si="1"/>
        <v>375</v>
      </c>
      <c r="V12" s="2">
        <f t="shared" si="1"/>
        <v>481</v>
      </c>
      <c r="W12" s="2">
        <f t="shared" si="1"/>
        <v>462</v>
      </c>
      <c r="X12" s="2">
        <f t="shared" si="1"/>
        <v>477</v>
      </c>
      <c r="Y12" s="2">
        <f t="shared" si="1"/>
        <v>601</v>
      </c>
      <c r="Z12" s="2">
        <f t="shared" si="1"/>
        <v>648</v>
      </c>
      <c r="AA12" s="2">
        <f t="shared" si="1"/>
        <v>723</v>
      </c>
      <c r="AB12" s="2">
        <f t="shared" si="1"/>
        <v>762</v>
      </c>
      <c r="AC12" s="2">
        <f t="shared" si="1"/>
        <v>748</v>
      </c>
      <c r="AD12" s="2">
        <f t="shared" si="1"/>
        <v>763</v>
      </c>
      <c r="AE12" s="2">
        <f t="shared" si="1"/>
        <v>806</v>
      </c>
      <c r="AF12" s="2">
        <f t="shared" si="1"/>
        <v>380</v>
      </c>
      <c r="AG12" s="2">
        <v>157</v>
      </c>
      <c r="AH12" s="2">
        <v>340</v>
      </c>
      <c r="AI12" s="2">
        <v>480</v>
      </c>
    </row>
    <row r="13" spans="1:35" s="7" customFormat="1" ht="15.75" thickBot="1" x14ac:dyDescent="0.3">
      <c r="A13" s="6" t="s">
        <v>2</v>
      </c>
      <c r="B13" s="6">
        <f>B11+B12</f>
        <v>596</v>
      </c>
      <c r="C13" s="6">
        <f t="shared" ref="C13:AF13" si="2">C11+C12</f>
        <v>480</v>
      </c>
      <c r="D13" s="6">
        <f t="shared" si="2"/>
        <v>598</v>
      </c>
      <c r="E13" s="6">
        <f t="shared" si="2"/>
        <v>603</v>
      </c>
      <c r="F13" s="6">
        <f t="shared" si="2"/>
        <v>468</v>
      </c>
      <c r="G13" s="6">
        <f t="shared" si="2"/>
        <v>395</v>
      </c>
      <c r="H13" s="6">
        <f t="shared" si="2"/>
        <v>331</v>
      </c>
      <c r="I13" s="6">
        <f t="shared" si="2"/>
        <v>345</v>
      </c>
      <c r="J13" s="6">
        <f t="shared" si="2"/>
        <v>528</v>
      </c>
      <c r="K13" s="6">
        <f t="shared" si="2"/>
        <v>792</v>
      </c>
      <c r="L13" s="6">
        <f t="shared" si="2"/>
        <v>914</v>
      </c>
      <c r="M13" s="6">
        <f t="shared" si="2"/>
        <v>802</v>
      </c>
      <c r="N13" s="6">
        <f t="shared" si="2"/>
        <v>852</v>
      </c>
      <c r="O13" s="6">
        <f t="shared" si="2"/>
        <v>684</v>
      </c>
      <c r="P13" s="6">
        <f t="shared" si="2"/>
        <v>586</v>
      </c>
      <c r="Q13" s="6">
        <f t="shared" si="2"/>
        <v>605</v>
      </c>
      <c r="R13" s="6">
        <f t="shared" si="2"/>
        <v>668</v>
      </c>
      <c r="S13" s="6">
        <f t="shared" si="2"/>
        <v>832</v>
      </c>
      <c r="T13" s="6">
        <f t="shared" si="2"/>
        <v>894</v>
      </c>
      <c r="U13" s="6">
        <f t="shared" si="2"/>
        <v>858</v>
      </c>
      <c r="V13" s="6">
        <f t="shared" si="2"/>
        <v>979</v>
      </c>
      <c r="W13" s="6">
        <f t="shared" si="2"/>
        <v>972</v>
      </c>
      <c r="X13" s="6">
        <f t="shared" si="2"/>
        <v>1011</v>
      </c>
      <c r="Y13" s="6">
        <f t="shared" si="2"/>
        <v>1189</v>
      </c>
      <c r="Z13" s="6">
        <f t="shared" si="2"/>
        <v>1274</v>
      </c>
      <c r="AA13" s="6">
        <f t="shared" si="2"/>
        <v>1352</v>
      </c>
      <c r="AB13" s="6">
        <f t="shared" si="2"/>
        <v>1397</v>
      </c>
      <c r="AC13" s="6">
        <f t="shared" si="2"/>
        <v>1436</v>
      </c>
      <c r="AD13" s="6">
        <f t="shared" si="2"/>
        <v>1481</v>
      </c>
      <c r="AE13" s="6">
        <f t="shared" si="2"/>
        <v>1606</v>
      </c>
      <c r="AF13" s="6">
        <f t="shared" si="2"/>
        <v>1243</v>
      </c>
      <c r="AG13" s="6">
        <f t="shared" ref="AG13" si="3">AG11+AG12</f>
        <v>723</v>
      </c>
      <c r="AH13" s="6">
        <f t="shared" ref="AH13" si="4">AH11+AH12</f>
        <v>951</v>
      </c>
      <c r="AI13" s="6">
        <f t="shared" ref="AI13" si="5">AI11+AI12</f>
        <v>1141</v>
      </c>
    </row>
    <row r="14" spans="1:35" ht="15.75" thickBot="1" x14ac:dyDescent="0.3"/>
    <row r="15" spans="1:35" ht="15.75" thickBot="1" x14ac:dyDescent="0.3">
      <c r="B15" s="4">
        <v>1989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  <c r="AE15" s="4">
        <v>2018</v>
      </c>
      <c r="AF15" s="4">
        <v>2019</v>
      </c>
      <c r="AG15" s="4">
        <v>2020</v>
      </c>
      <c r="AH15" s="4">
        <v>2021</v>
      </c>
      <c r="AI15" s="4">
        <v>2022</v>
      </c>
    </row>
    <row r="16" spans="1:35" x14ac:dyDescent="0.25">
      <c r="A16" t="s">
        <v>4</v>
      </c>
      <c r="B16">
        <f>B13</f>
        <v>596</v>
      </c>
      <c r="C16">
        <f t="shared" ref="C16:AI16" si="6">C13</f>
        <v>480</v>
      </c>
      <c r="D16">
        <f t="shared" si="6"/>
        <v>598</v>
      </c>
      <c r="E16">
        <f t="shared" si="6"/>
        <v>603</v>
      </c>
      <c r="F16">
        <f t="shared" si="6"/>
        <v>468</v>
      </c>
      <c r="G16">
        <f t="shared" si="6"/>
        <v>395</v>
      </c>
      <c r="H16">
        <f t="shared" si="6"/>
        <v>331</v>
      </c>
      <c r="I16">
        <f t="shared" si="6"/>
        <v>345</v>
      </c>
      <c r="J16">
        <f t="shared" si="6"/>
        <v>528</v>
      </c>
      <c r="K16">
        <f t="shared" si="6"/>
        <v>792</v>
      </c>
      <c r="L16">
        <f t="shared" si="6"/>
        <v>914</v>
      </c>
      <c r="M16">
        <f t="shared" si="6"/>
        <v>802</v>
      </c>
      <c r="N16">
        <f t="shared" si="6"/>
        <v>852</v>
      </c>
      <c r="O16">
        <f t="shared" si="6"/>
        <v>684</v>
      </c>
      <c r="P16">
        <f t="shared" si="6"/>
        <v>586</v>
      </c>
      <c r="Q16">
        <f t="shared" si="6"/>
        <v>605</v>
      </c>
      <c r="R16">
        <f t="shared" si="6"/>
        <v>668</v>
      </c>
      <c r="S16">
        <f t="shared" si="6"/>
        <v>832</v>
      </c>
      <c r="T16">
        <f t="shared" si="6"/>
        <v>894</v>
      </c>
      <c r="U16">
        <f t="shared" si="6"/>
        <v>858</v>
      </c>
      <c r="V16">
        <f t="shared" si="6"/>
        <v>979</v>
      </c>
      <c r="W16">
        <f t="shared" si="6"/>
        <v>972</v>
      </c>
      <c r="X16">
        <f t="shared" si="6"/>
        <v>1011</v>
      </c>
      <c r="Y16">
        <f t="shared" si="6"/>
        <v>1189</v>
      </c>
      <c r="Z16">
        <f t="shared" si="6"/>
        <v>1274</v>
      </c>
      <c r="AA16">
        <f t="shared" si="6"/>
        <v>1352</v>
      </c>
      <c r="AB16">
        <f t="shared" si="6"/>
        <v>1397</v>
      </c>
      <c r="AC16">
        <f t="shared" si="6"/>
        <v>1436</v>
      </c>
      <c r="AD16">
        <f t="shared" si="6"/>
        <v>1481</v>
      </c>
      <c r="AE16">
        <f t="shared" si="6"/>
        <v>1606</v>
      </c>
      <c r="AF16">
        <f t="shared" si="6"/>
        <v>1243</v>
      </c>
      <c r="AG16">
        <f t="shared" si="6"/>
        <v>723</v>
      </c>
      <c r="AH16">
        <f t="shared" si="6"/>
        <v>951</v>
      </c>
      <c r="AI16">
        <f t="shared" si="6"/>
        <v>1141</v>
      </c>
    </row>
    <row r="17" spans="1:35" x14ac:dyDescent="0.25">
      <c r="A17" t="s">
        <v>5</v>
      </c>
      <c r="B17">
        <f>B13</f>
        <v>596</v>
      </c>
      <c r="C17">
        <f>C13+B17</f>
        <v>1076</v>
      </c>
      <c r="D17">
        <f t="shared" ref="D17:AI17" si="7">D13+C17</f>
        <v>1674</v>
      </c>
      <c r="E17">
        <f t="shared" si="7"/>
        <v>2277</v>
      </c>
      <c r="F17">
        <f t="shared" si="7"/>
        <v>2745</v>
      </c>
      <c r="G17">
        <f t="shared" si="7"/>
        <v>3140</v>
      </c>
      <c r="H17">
        <f t="shared" si="7"/>
        <v>3471</v>
      </c>
      <c r="I17">
        <f t="shared" si="7"/>
        <v>3816</v>
      </c>
      <c r="J17">
        <f t="shared" si="7"/>
        <v>4344</v>
      </c>
      <c r="K17">
        <f t="shared" si="7"/>
        <v>5136</v>
      </c>
      <c r="L17">
        <f t="shared" si="7"/>
        <v>6050</v>
      </c>
      <c r="M17">
        <f t="shared" si="7"/>
        <v>6852</v>
      </c>
      <c r="N17">
        <f t="shared" si="7"/>
        <v>7704</v>
      </c>
      <c r="O17">
        <f t="shared" si="7"/>
        <v>8388</v>
      </c>
      <c r="P17">
        <f t="shared" si="7"/>
        <v>8974</v>
      </c>
      <c r="Q17">
        <f t="shared" si="7"/>
        <v>9579</v>
      </c>
      <c r="R17">
        <f t="shared" si="7"/>
        <v>10247</v>
      </c>
      <c r="S17">
        <f t="shared" si="7"/>
        <v>11079</v>
      </c>
      <c r="T17">
        <f t="shared" si="7"/>
        <v>11973</v>
      </c>
      <c r="U17">
        <f t="shared" si="7"/>
        <v>12831</v>
      </c>
      <c r="V17">
        <f t="shared" si="7"/>
        <v>13810</v>
      </c>
      <c r="W17">
        <f t="shared" si="7"/>
        <v>14782</v>
      </c>
      <c r="X17">
        <f t="shared" si="7"/>
        <v>15793</v>
      </c>
      <c r="Y17">
        <f t="shared" si="7"/>
        <v>16982</v>
      </c>
      <c r="Z17">
        <f t="shared" si="7"/>
        <v>18256</v>
      </c>
      <c r="AA17">
        <f t="shared" si="7"/>
        <v>19608</v>
      </c>
      <c r="AB17">
        <f t="shared" si="7"/>
        <v>21005</v>
      </c>
      <c r="AC17">
        <f t="shared" si="7"/>
        <v>22441</v>
      </c>
      <c r="AD17">
        <f t="shared" si="7"/>
        <v>23922</v>
      </c>
      <c r="AE17">
        <f t="shared" si="7"/>
        <v>25528</v>
      </c>
      <c r="AF17">
        <f t="shared" si="7"/>
        <v>26771</v>
      </c>
      <c r="AG17">
        <f t="shared" si="7"/>
        <v>27494</v>
      </c>
      <c r="AH17">
        <f t="shared" si="7"/>
        <v>28445</v>
      </c>
      <c r="AI17">
        <f t="shared" si="7"/>
        <v>29586</v>
      </c>
    </row>
    <row r="48" spans="3:7" x14ac:dyDescent="0.25">
      <c r="C48" t="s">
        <v>6</v>
      </c>
      <c r="E48" t="s">
        <v>7</v>
      </c>
      <c r="G48" t="s">
        <v>12</v>
      </c>
    </row>
    <row r="49" spans="1:35" x14ac:dyDescent="0.25">
      <c r="A49" t="s">
        <v>8</v>
      </c>
      <c r="B49" t="s">
        <v>13</v>
      </c>
      <c r="C49">
        <v>600</v>
      </c>
      <c r="D49">
        <v>95</v>
      </c>
      <c r="E49">
        <v>331</v>
      </c>
      <c r="G49" s="8">
        <f>(C49-E49)/C49</f>
        <v>0.44833333333333331</v>
      </c>
    </row>
    <row r="50" spans="1:35" x14ac:dyDescent="0.25">
      <c r="A50" t="s">
        <v>9</v>
      </c>
      <c r="B50" t="s">
        <v>14</v>
      </c>
      <c r="C50">
        <v>900</v>
      </c>
      <c r="D50" s="9" t="s">
        <v>15</v>
      </c>
      <c r="E50">
        <v>586</v>
      </c>
      <c r="G50" s="8">
        <f>(C50-E50)/C50</f>
        <v>0.34888888888888892</v>
      </c>
    </row>
    <row r="51" spans="1:35" x14ac:dyDescent="0.25">
      <c r="A51" t="s">
        <v>10</v>
      </c>
      <c r="B51" s="9" t="s">
        <v>16</v>
      </c>
      <c r="C51">
        <v>980</v>
      </c>
      <c r="D51">
        <v>10</v>
      </c>
      <c r="E51">
        <v>972</v>
      </c>
      <c r="G51" s="8">
        <f>(C51-E51)/C51</f>
        <v>8.1632653061224497E-3</v>
      </c>
    </row>
    <row r="52" spans="1:35" x14ac:dyDescent="0.25">
      <c r="A52" t="s">
        <v>11</v>
      </c>
      <c r="B52" t="s">
        <v>17</v>
      </c>
      <c r="C52">
        <v>1700</v>
      </c>
      <c r="D52">
        <v>20</v>
      </c>
      <c r="E52">
        <v>723</v>
      </c>
      <c r="G52" s="8">
        <f>(C52-E52)/C52</f>
        <v>0.57470588235294118</v>
      </c>
      <c r="I52">
        <v>1141</v>
      </c>
      <c r="J52">
        <f>I52/E52</f>
        <v>1.578146611341632</v>
      </c>
      <c r="L52">
        <v>951</v>
      </c>
      <c r="M52">
        <f>L52/E52</f>
        <v>1.3153526970954357</v>
      </c>
    </row>
    <row r="55" spans="1:35" x14ac:dyDescent="0.25">
      <c r="A55" t="s">
        <v>2</v>
      </c>
      <c r="B55">
        <v>596</v>
      </c>
      <c r="C55">
        <v>480</v>
      </c>
      <c r="D55">
        <v>598</v>
      </c>
      <c r="E55">
        <v>603</v>
      </c>
      <c r="F55">
        <v>468</v>
      </c>
      <c r="G55">
        <v>395</v>
      </c>
      <c r="H55">
        <v>331</v>
      </c>
      <c r="I55">
        <v>345</v>
      </c>
      <c r="J55">
        <v>528</v>
      </c>
      <c r="K55">
        <v>792</v>
      </c>
      <c r="L55">
        <v>914</v>
      </c>
      <c r="M55">
        <v>802</v>
      </c>
      <c r="N55">
        <v>852</v>
      </c>
      <c r="O55">
        <v>684</v>
      </c>
      <c r="P55">
        <v>586</v>
      </c>
      <c r="Q55">
        <v>605</v>
      </c>
      <c r="R55">
        <v>668</v>
      </c>
      <c r="S55">
        <v>832</v>
      </c>
      <c r="T55">
        <v>894</v>
      </c>
      <c r="U55">
        <v>858</v>
      </c>
      <c r="V55">
        <v>979</v>
      </c>
      <c r="W55">
        <v>972</v>
      </c>
      <c r="X55">
        <v>1011</v>
      </c>
      <c r="Y55">
        <v>1189</v>
      </c>
      <c r="Z55">
        <v>1274</v>
      </c>
      <c r="AA55">
        <v>1352</v>
      </c>
      <c r="AB55">
        <v>1397</v>
      </c>
      <c r="AC55">
        <v>1436</v>
      </c>
      <c r="AD55">
        <v>1481</v>
      </c>
      <c r="AE55">
        <v>1606</v>
      </c>
      <c r="AF55">
        <v>1243</v>
      </c>
      <c r="AG55">
        <v>723</v>
      </c>
      <c r="AH55">
        <v>951</v>
      </c>
      <c r="AI55">
        <v>1141</v>
      </c>
    </row>
    <row r="56" spans="1:35" x14ac:dyDescent="0.25">
      <c r="A56" t="s">
        <v>5</v>
      </c>
      <c r="B56">
        <v>596</v>
      </c>
      <c r="C56">
        <v>1076</v>
      </c>
      <c r="D56">
        <v>1674</v>
      </c>
      <c r="E56">
        <v>2277</v>
      </c>
      <c r="F56">
        <v>2745</v>
      </c>
      <c r="G56">
        <v>3140</v>
      </c>
      <c r="H56">
        <v>3471</v>
      </c>
      <c r="I56">
        <v>3816</v>
      </c>
      <c r="J56">
        <v>4344</v>
      </c>
      <c r="K56">
        <v>5136</v>
      </c>
      <c r="L56">
        <v>6050</v>
      </c>
      <c r="M56">
        <v>6852</v>
      </c>
      <c r="N56">
        <v>7704</v>
      </c>
      <c r="O56">
        <v>8388</v>
      </c>
      <c r="P56">
        <v>8974</v>
      </c>
      <c r="Q56">
        <v>9579</v>
      </c>
      <c r="R56">
        <v>10247</v>
      </c>
      <c r="S56">
        <v>11079</v>
      </c>
      <c r="T56">
        <v>11973</v>
      </c>
      <c r="U56">
        <v>12831</v>
      </c>
      <c r="V56">
        <v>13810</v>
      </c>
      <c r="W56">
        <v>14782</v>
      </c>
      <c r="X56">
        <v>15793</v>
      </c>
      <c r="Y56">
        <v>16982</v>
      </c>
      <c r="Z56">
        <v>18256</v>
      </c>
      <c r="AA56">
        <v>19608</v>
      </c>
      <c r="AB56">
        <v>21005</v>
      </c>
      <c r="AC56">
        <v>22441</v>
      </c>
      <c r="AD56">
        <v>23922</v>
      </c>
      <c r="AE56">
        <v>25528</v>
      </c>
      <c r="AF56">
        <v>26771</v>
      </c>
      <c r="AG56">
        <v>27494</v>
      </c>
      <c r="AH56">
        <v>28445</v>
      </c>
      <c r="AI56">
        <v>29586</v>
      </c>
    </row>
    <row r="57" spans="1:35" ht="15.75" thickBot="1" x14ac:dyDescent="0.3">
      <c r="A57" t="s">
        <v>19</v>
      </c>
      <c r="B57" t="s">
        <v>2</v>
      </c>
      <c r="C57" t="s">
        <v>5</v>
      </c>
    </row>
    <row r="58" spans="1:35" ht="15.75" thickBot="1" x14ac:dyDescent="0.3">
      <c r="A58" s="4">
        <v>1989</v>
      </c>
      <c r="B58">
        <v>596</v>
      </c>
      <c r="C58">
        <v>596</v>
      </c>
    </row>
    <row r="59" spans="1:35" ht="15.75" thickBot="1" x14ac:dyDescent="0.3">
      <c r="A59" s="4">
        <v>1990</v>
      </c>
      <c r="B59">
        <v>480</v>
      </c>
      <c r="C59">
        <v>1076</v>
      </c>
    </row>
    <row r="60" spans="1:35" ht="15.75" thickBot="1" x14ac:dyDescent="0.3">
      <c r="A60" s="4">
        <v>1991</v>
      </c>
      <c r="B60">
        <v>598</v>
      </c>
      <c r="C60">
        <v>1674</v>
      </c>
    </row>
    <row r="61" spans="1:35" ht="15.75" thickBot="1" x14ac:dyDescent="0.3">
      <c r="A61" s="4">
        <v>1992</v>
      </c>
      <c r="B61">
        <v>603</v>
      </c>
      <c r="C61">
        <v>2277</v>
      </c>
    </row>
    <row r="62" spans="1:35" ht="15.75" thickBot="1" x14ac:dyDescent="0.3">
      <c r="A62" s="4">
        <v>1993</v>
      </c>
      <c r="B62">
        <v>468</v>
      </c>
      <c r="C62">
        <v>2745</v>
      </c>
      <c r="E62">
        <f>(B62-B61)/B61</f>
        <v>-0.22388059701492538</v>
      </c>
    </row>
    <row r="63" spans="1:35" ht="15.75" thickBot="1" x14ac:dyDescent="0.3">
      <c r="A63" s="4">
        <v>1994</v>
      </c>
      <c r="B63">
        <v>395</v>
      </c>
      <c r="C63">
        <v>3140</v>
      </c>
      <c r="E63">
        <f>(B63-B62)/B62</f>
        <v>-0.15598290598290598</v>
      </c>
    </row>
    <row r="64" spans="1:35" ht="15.75" thickBot="1" x14ac:dyDescent="0.3">
      <c r="A64" s="4">
        <v>1995</v>
      </c>
      <c r="B64">
        <v>331</v>
      </c>
      <c r="C64">
        <v>3471</v>
      </c>
      <c r="E64">
        <f>(B64-B63)/B63</f>
        <v>-0.16202531645569621</v>
      </c>
      <c r="F64">
        <f>(B64-B61)/B61</f>
        <v>-0.45107794361525705</v>
      </c>
    </row>
    <row r="65" spans="1:6" ht="15.75" thickBot="1" x14ac:dyDescent="0.3">
      <c r="A65" s="4">
        <v>1996</v>
      </c>
      <c r="B65">
        <v>345</v>
      </c>
      <c r="C65">
        <v>3816</v>
      </c>
    </row>
    <row r="66" spans="1:6" ht="15.75" thickBot="1" x14ac:dyDescent="0.3">
      <c r="A66" s="4">
        <v>1997</v>
      </c>
      <c r="B66">
        <v>528</v>
      </c>
      <c r="C66">
        <v>4344</v>
      </c>
    </row>
    <row r="67" spans="1:6" ht="15.75" thickBot="1" x14ac:dyDescent="0.3">
      <c r="A67" s="4">
        <v>1998</v>
      </c>
      <c r="B67">
        <v>792</v>
      </c>
      <c r="C67">
        <v>5136</v>
      </c>
    </row>
    <row r="68" spans="1:6" ht="15.75" thickBot="1" x14ac:dyDescent="0.3">
      <c r="A68" s="4">
        <v>1999</v>
      </c>
      <c r="B68">
        <v>914</v>
      </c>
      <c r="C68">
        <v>6050</v>
      </c>
    </row>
    <row r="69" spans="1:6" ht="15.75" thickBot="1" x14ac:dyDescent="0.3">
      <c r="A69" s="4">
        <v>2000</v>
      </c>
      <c r="B69">
        <v>802</v>
      </c>
      <c r="C69">
        <v>6852</v>
      </c>
    </row>
    <row r="70" spans="1:6" ht="15.75" thickBot="1" x14ac:dyDescent="0.3">
      <c r="A70" s="4">
        <v>2001</v>
      </c>
      <c r="B70">
        <v>852</v>
      </c>
      <c r="C70">
        <v>7704</v>
      </c>
    </row>
    <row r="71" spans="1:6" ht="15.75" thickBot="1" x14ac:dyDescent="0.3">
      <c r="A71" s="4">
        <v>2002</v>
      </c>
      <c r="B71">
        <v>684</v>
      </c>
      <c r="C71">
        <v>8388</v>
      </c>
      <c r="E71">
        <f>(B71-B70)/B70</f>
        <v>-0.19718309859154928</v>
      </c>
    </row>
    <row r="72" spans="1:6" ht="15.75" thickBot="1" x14ac:dyDescent="0.3">
      <c r="A72" s="4">
        <v>2003</v>
      </c>
      <c r="B72">
        <v>586</v>
      </c>
      <c r="C72">
        <v>8974</v>
      </c>
      <c r="E72">
        <f>(B72-B71)/B71</f>
        <v>-0.14327485380116958</v>
      </c>
      <c r="F72">
        <f>(B72-B70)/B70</f>
        <v>-0.31220657276995306</v>
      </c>
    </row>
    <row r="73" spans="1:6" ht="15.75" thickBot="1" x14ac:dyDescent="0.3">
      <c r="A73" s="4">
        <v>2004</v>
      </c>
      <c r="B73">
        <v>605</v>
      </c>
      <c r="C73">
        <v>9579</v>
      </c>
    </row>
    <row r="74" spans="1:6" ht="15.75" thickBot="1" x14ac:dyDescent="0.3">
      <c r="A74" s="4">
        <v>2005</v>
      </c>
      <c r="B74">
        <v>668</v>
      </c>
      <c r="C74">
        <v>10247</v>
      </c>
    </row>
    <row r="75" spans="1:6" ht="15.75" thickBot="1" x14ac:dyDescent="0.3">
      <c r="A75" s="4">
        <v>2006</v>
      </c>
      <c r="B75">
        <v>832</v>
      </c>
      <c r="C75">
        <v>11079</v>
      </c>
    </row>
    <row r="76" spans="1:6" ht="15.75" thickBot="1" x14ac:dyDescent="0.3">
      <c r="A76" s="4">
        <v>2007</v>
      </c>
      <c r="B76">
        <v>894</v>
      </c>
      <c r="C76">
        <v>11973</v>
      </c>
    </row>
    <row r="77" spans="1:6" ht="15.75" thickBot="1" x14ac:dyDescent="0.3">
      <c r="A77" s="4">
        <v>2008</v>
      </c>
      <c r="B77">
        <v>858</v>
      </c>
      <c r="C77">
        <v>12831</v>
      </c>
    </row>
    <row r="78" spans="1:6" ht="15.75" thickBot="1" x14ac:dyDescent="0.3">
      <c r="A78" s="4">
        <v>2009</v>
      </c>
      <c r="B78">
        <v>979</v>
      </c>
      <c r="C78">
        <v>13810</v>
      </c>
    </row>
    <row r="79" spans="1:6" ht="15.75" thickBot="1" x14ac:dyDescent="0.3">
      <c r="A79" s="4">
        <v>2010</v>
      </c>
      <c r="B79">
        <v>972</v>
      </c>
      <c r="C79">
        <v>14782</v>
      </c>
    </row>
    <row r="80" spans="1:6" ht="15.75" thickBot="1" x14ac:dyDescent="0.3">
      <c r="A80" s="4">
        <v>2011</v>
      </c>
      <c r="B80">
        <v>1011</v>
      </c>
      <c r="C80">
        <v>15793</v>
      </c>
    </row>
    <row r="81" spans="1:3" ht="15.75" thickBot="1" x14ac:dyDescent="0.3">
      <c r="A81" s="4">
        <v>2012</v>
      </c>
      <c r="B81">
        <v>1189</v>
      </c>
      <c r="C81">
        <v>16982</v>
      </c>
    </row>
    <row r="82" spans="1:3" ht="15.75" thickBot="1" x14ac:dyDescent="0.3">
      <c r="A82" s="4">
        <v>2013</v>
      </c>
      <c r="B82">
        <v>1274</v>
      </c>
      <c r="C82">
        <v>18256</v>
      </c>
    </row>
    <row r="83" spans="1:3" ht="15.75" thickBot="1" x14ac:dyDescent="0.3">
      <c r="A83" s="4">
        <v>2014</v>
      </c>
      <c r="B83">
        <v>1352</v>
      </c>
      <c r="C83">
        <v>19608</v>
      </c>
    </row>
    <row r="84" spans="1:3" ht="15.75" thickBot="1" x14ac:dyDescent="0.3">
      <c r="A84" s="4">
        <v>2015</v>
      </c>
      <c r="B84">
        <v>1397</v>
      </c>
      <c r="C84">
        <v>21005</v>
      </c>
    </row>
    <row r="85" spans="1:3" ht="15.75" thickBot="1" x14ac:dyDescent="0.3">
      <c r="A85" s="4">
        <v>2016</v>
      </c>
      <c r="B85">
        <v>1436</v>
      </c>
      <c r="C85">
        <v>22441</v>
      </c>
    </row>
    <row r="86" spans="1:3" ht="15.75" thickBot="1" x14ac:dyDescent="0.3">
      <c r="A86" s="4">
        <v>2017</v>
      </c>
      <c r="B86">
        <v>1481</v>
      </c>
      <c r="C86">
        <v>23922</v>
      </c>
    </row>
    <row r="87" spans="1:3" ht="15.75" thickBot="1" x14ac:dyDescent="0.3">
      <c r="A87" s="4">
        <v>2018</v>
      </c>
      <c r="B87">
        <v>1606</v>
      </c>
      <c r="C87">
        <v>25528</v>
      </c>
    </row>
    <row r="88" spans="1:3" ht="15.75" thickBot="1" x14ac:dyDescent="0.3">
      <c r="A88" s="4">
        <v>2019</v>
      </c>
      <c r="B88">
        <v>1243</v>
      </c>
      <c r="C88">
        <v>26771</v>
      </c>
    </row>
    <row r="89" spans="1:3" ht="15.75" thickBot="1" x14ac:dyDescent="0.3">
      <c r="A89" s="4">
        <v>2020</v>
      </c>
      <c r="B89">
        <v>723</v>
      </c>
      <c r="C89">
        <v>27494</v>
      </c>
    </row>
    <row r="90" spans="1:3" ht="15.75" thickBot="1" x14ac:dyDescent="0.3">
      <c r="A90" s="4">
        <v>2021</v>
      </c>
      <c r="B90">
        <v>951</v>
      </c>
      <c r="C90">
        <v>28445</v>
      </c>
    </row>
    <row r="91" spans="1:3" ht="15.75" thickBot="1" x14ac:dyDescent="0.3">
      <c r="A91" s="4">
        <v>2022</v>
      </c>
      <c r="B91">
        <v>1141</v>
      </c>
      <c r="C91">
        <v>29586</v>
      </c>
    </row>
  </sheetData>
  <mergeCells count="1">
    <mergeCell ref="A4:A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C2A1-A10E-4DF0-9DF3-B5B0D3E62EF6}">
  <dimension ref="A4:AI92"/>
  <sheetViews>
    <sheetView topLeftCell="A20" zoomScale="220" zoomScaleNormal="220" workbookViewId="0">
      <selection activeCell="M49" sqref="M49"/>
    </sheetView>
  </sheetViews>
  <sheetFormatPr baseColWidth="10" defaultRowHeight="15" x14ac:dyDescent="0.25"/>
  <cols>
    <col min="1" max="1" width="20.7109375" customWidth="1"/>
    <col min="2" max="35" width="6.7109375" customWidth="1"/>
  </cols>
  <sheetData>
    <row r="4" spans="1:35" ht="15.75" thickBot="1" x14ac:dyDescent="0.3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5" ht="15.75" thickBot="1" x14ac:dyDescent="0.3">
      <c r="A5" s="5"/>
      <c r="B5" s="4">
        <v>2019</v>
      </c>
      <c r="C5" s="4">
        <v>2018</v>
      </c>
      <c r="D5" s="4">
        <v>2017</v>
      </c>
      <c r="E5" s="4">
        <v>2016</v>
      </c>
      <c r="F5" s="4">
        <v>2015</v>
      </c>
      <c r="G5" s="4">
        <v>2014</v>
      </c>
      <c r="H5" s="4">
        <v>2013</v>
      </c>
      <c r="I5" s="4">
        <v>2012</v>
      </c>
      <c r="J5" s="4">
        <v>2011</v>
      </c>
      <c r="K5" s="4">
        <v>2010</v>
      </c>
      <c r="L5" s="4">
        <v>2009</v>
      </c>
      <c r="M5" s="4">
        <v>2008</v>
      </c>
      <c r="N5" s="4">
        <v>2007</v>
      </c>
      <c r="O5" s="4">
        <v>2006</v>
      </c>
      <c r="P5" s="4">
        <v>2005</v>
      </c>
      <c r="Q5" s="4">
        <v>2004</v>
      </c>
      <c r="R5" s="4">
        <v>2003</v>
      </c>
      <c r="S5" s="4">
        <v>2002</v>
      </c>
      <c r="T5" s="4">
        <v>2001</v>
      </c>
      <c r="U5" s="4">
        <v>2000</v>
      </c>
      <c r="V5" s="4">
        <v>1999</v>
      </c>
      <c r="W5" s="4">
        <v>1998</v>
      </c>
      <c r="X5" s="4">
        <v>1997</v>
      </c>
      <c r="Y5" s="4">
        <v>1996</v>
      </c>
      <c r="Z5" s="4">
        <v>1995</v>
      </c>
      <c r="AA5" s="4">
        <v>1994</v>
      </c>
      <c r="AB5" s="4">
        <v>1993</v>
      </c>
      <c r="AC5" s="4">
        <v>1992</v>
      </c>
      <c r="AD5" s="4">
        <v>1991</v>
      </c>
      <c r="AE5" s="4">
        <v>1990</v>
      </c>
      <c r="AF5" s="4">
        <v>1989</v>
      </c>
    </row>
    <row r="6" spans="1:35" ht="15.75" thickBot="1" x14ac:dyDescent="0.3">
      <c r="A6" s="2" t="s">
        <v>0</v>
      </c>
      <c r="B6" s="3">
        <v>863</v>
      </c>
      <c r="C6" s="2">
        <v>800</v>
      </c>
      <c r="D6" s="2">
        <v>718</v>
      </c>
      <c r="E6" s="2">
        <v>688</v>
      </c>
      <c r="F6" s="2">
        <v>635</v>
      </c>
      <c r="G6" s="2">
        <v>629</v>
      </c>
      <c r="H6" s="2">
        <v>626</v>
      </c>
      <c r="I6" s="2">
        <v>588</v>
      </c>
      <c r="J6" s="3">
        <v>534</v>
      </c>
      <c r="K6" s="3">
        <v>510</v>
      </c>
      <c r="L6" s="3">
        <v>498</v>
      </c>
      <c r="M6" s="3">
        <v>483</v>
      </c>
      <c r="N6" s="3">
        <v>453</v>
      </c>
      <c r="O6" s="3">
        <v>434</v>
      </c>
      <c r="P6" s="3">
        <v>378</v>
      </c>
      <c r="Q6" s="3">
        <v>320</v>
      </c>
      <c r="R6" s="3">
        <v>305</v>
      </c>
      <c r="S6" s="2">
        <v>303</v>
      </c>
      <c r="T6" s="2">
        <v>325</v>
      </c>
      <c r="U6" s="2">
        <v>311</v>
      </c>
      <c r="V6" s="2">
        <v>294</v>
      </c>
      <c r="W6" s="2">
        <v>229</v>
      </c>
      <c r="X6" s="2">
        <v>182</v>
      </c>
      <c r="Y6" s="2">
        <v>126</v>
      </c>
      <c r="Z6" s="2">
        <v>124</v>
      </c>
      <c r="AA6" s="2">
        <v>123</v>
      </c>
      <c r="AB6" s="2">
        <v>138</v>
      </c>
      <c r="AC6" s="2">
        <v>157</v>
      </c>
      <c r="AD6" s="2">
        <v>163</v>
      </c>
      <c r="AE6" s="2">
        <v>95</v>
      </c>
      <c r="AF6" s="2">
        <v>105</v>
      </c>
    </row>
    <row r="7" spans="1:35" ht="15.75" thickBot="1" x14ac:dyDescent="0.3">
      <c r="A7" s="2" t="s">
        <v>1</v>
      </c>
      <c r="B7" s="2">
        <v>380</v>
      </c>
      <c r="C7" s="3">
        <v>806</v>
      </c>
      <c r="D7" s="3">
        <v>763</v>
      </c>
      <c r="E7" s="3">
        <v>748</v>
      </c>
      <c r="F7" s="3">
        <v>762</v>
      </c>
      <c r="G7" s="3">
        <v>723</v>
      </c>
      <c r="H7" s="3">
        <v>648</v>
      </c>
      <c r="I7" s="3">
        <v>601</v>
      </c>
      <c r="J7" s="2">
        <v>477</v>
      </c>
      <c r="K7" s="2">
        <v>462</v>
      </c>
      <c r="L7" s="2">
        <v>481</v>
      </c>
      <c r="M7" s="2">
        <v>375</v>
      </c>
      <c r="N7" s="2">
        <v>441</v>
      </c>
      <c r="O7" s="2">
        <v>398</v>
      </c>
      <c r="P7" s="2">
        <v>290</v>
      </c>
      <c r="Q7" s="2">
        <v>285</v>
      </c>
      <c r="R7" s="2">
        <v>281</v>
      </c>
      <c r="S7" s="3">
        <v>381</v>
      </c>
      <c r="T7" s="3">
        <v>527</v>
      </c>
      <c r="U7" s="3">
        <v>491</v>
      </c>
      <c r="V7" s="3">
        <v>620</v>
      </c>
      <c r="W7" s="3">
        <v>563</v>
      </c>
      <c r="X7" s="3">
        <v>346</v>
      </c>
      <c r="Y7" s="3">
        <v>219</v>
      </c>
      <c r="Z7" s="3">
        <v>207</v>
      </c>
      <c r="AA7" s="3">
        <v>272</v>
      </c>
      <c r="AB7" s="3">
        <v>330</v>
      </c>
      <c r="AC7" s="3">
        <v>446</v>
      </c>
      <c r="AD7" s="3">
        <v>435</v>
      </c>
      <c r="AE7" s="3">
        <v>385</v>
      </c>
      <c r="AF7" s="3">
        <v>491</v>
      </c>
    </row>
    <row r="9" spans="1:35" ht="15.75" thickBot="1" x14ac:dyDescent="0.3"/>
    <row r="10" spans="1:35" ht="15.75" thickBot="1" x14ac:dyDescent="0.3">
      <c r="B10" s="4">
        <v>1989</v>
      </c>
      <c r="C10" s="4">
        <v>1990</v>
      </c>
      <c r="D10" s="4">
        <v>1991</v>
      </c>
      <c r="E10" s="4">
        <v>1992</v>
      </c>
      <c r="F10" s="4">
        <v>1993</v>
      </c>
      <c r="G10" s="4">
        <v>1994</v>
      </c>
      <c r="H10" s="4">
        <v>1995</v>
      </c>
      <c r="I10" s="4">
        <v>1996</v>
      </c>
      <c r="J10" s="4">
        <v>1997</v>
      </c>
      <c r="K10" s="4">
        <v>1998</v>
      </c>
      <c r="L10" s="4">
        <v>1999</v>
      </c>
      <c r="M10" s="4">
        <v>2000</v>
      </c>
      <c r="N10" s="4">
        <v>2001</v>
      </c>
      <c r="O10" s="4">
        <v>2002</v>
      </c>
      <c r="P10" s="4">
        <v>2003</v>
      </c>
      <c r="Q10" s="4">
        <v>2004</v>
      </c>
      <c r="R10" s="4">
        <v>2005</v>
      </c>
      <c r="S10" s="4">
        <v>2006</v>
      </c>
      <c r="T10" s="4">
        <v>2007</v>
      </c>
      <c r="U10" s="4">
        <v>2008</v>
      </c>
      <c r="V10" s="4">
        <v>2009</v>
      </c>
      <c r="W10" s="4">
        <v>2010</v>
      </c>
      <c r="X10" s="4">
        <v>2011</v>
      </c>
      <c r="Y10" s="4">
        <v>2012</v>
      </c>
      <c r="Z10" s="4">
        <v>2013</v>
      </c>
      <c r="AA10" s="4">
        <v>2014</v>
      </c>
      <c r="AB10" s="4">
        <v>2015</v>
      </c>
      <c r="AC10" s="4">
        <v>2016</v>
      </c>
      <c r="AD10" s="4">
        <v>2017</v>
      </c>
      <c r="AE10" s="4">
        <v>2018</v>
      </c>
      <c r="AF10" s="4">
        <v>2019</v>
      </c>
      <c r="AG10" s="4">
        <v>2020</v>
      </c>
      <c r="AH10" s="4">
        <v>2021</v>
      </c>
      <c r="AI10" s="4">
        <v>2022</v>
      </c>
    </row>
    <row r="11" spans="1:35" ht="15.75" thickBot="1" x14ac:dyDescent="0.3">
      <c r="A11" s="2" t="s">
        <v>0</v>
      </c>
      <c r="B11" s="2">
        <f t="shared" ref="B11:AF11" si="0">HLOOKUP(B$10,dataliv,2,0)</f>
        <v>105</v>
      </c>
      <c r="C11" s="2">
        <f t="shared" si="0"/>
        <v>95</v>
      </c>
      <c r="D11" s="2">
        <f t="shared" si="0"/>
        <v>163</v>
      </c>
      <c r="E11" s="2">
        <f t="shared" si="0"/>
        <v>157</v>
      </c>
      <c r="F11" s="2">
        <f t="shared" si="0"/>
        <v>138</v>
      </c>
      <c r="G11" s="2">
        <f t="shared" si="0"/>
        <v>123</v>
      </c>
      <c r="H11" s="2">
        <f t="shared" si="0"/>
        <v>124</v>
      </c>
      <c r="I11" s="2">
        <f t="shared" si="0"/>
        <v>126</v>
      </c>
      <c r="J11" s="2">
        <f t="shared" si="0"/>
        <v>182</v>
      </c>
      <c r="K11" s="2">
        <f t="shared" si="0"/>
        <v>229</v>
      </c>
      <c r="L11" s="2">
        <f t="shared" si="0"/>
        <v>294</v>
      </c>
      <c r="M11" s="2">
        <f t="shared" si="0"/>
        <v>311</v>
      </c>
      <c r="N11" s="2">
        <f t="shared" si="0"/>
        <v>325</v>
      </c>
      <c r="O11" s="2">
        <f t="shared" si="0"/>
        <v>303</v>
      </c>
      <c r="P11" s="2">
        <f t="shared" si="0"/>
        <v>305</v>
      </c>
      <c r="Q11" s="2">
        <f t="shared" si="0"/>
        <v>320</v>
      </c>
      <c r="R11" s="2">
        <f t="shared" si="0"/>
        <v>378</v>
      </c>
      <c r="S11" s="2">
        <f t="shared" si="0"/>
        <v>434</v>
      </c>
      <c r="T11" s="2">
        <f t="shared" si="0"/>
        <v>453</v>
      </c>
      <c r="U11" s="2">
        <f t="shared" si="0"/>
        <v>483</v>
      </c>
      <c r="V11" s="2">
        <f t="shared" si="0"/>
        <v>498</v>
      </c>
      <c r="W11" s="2">
        <f t="shared" si="0"/>
        <v>510</v>
      </c>
      <c r="X11" s="2">
        <f t="shared" si="0"/>
        <v>534</v>
      </c>
      <c r="Y11" s="2">
        <f t="shared" si="0"/>
        <v>588</v>
      </c>
      <c r="Z11" s="2">
        <f t="shared" si="0"/>
        <v>626</v>
      </c>
      <c r="AA11" s="2">
        <f t="shared" si="0"/>
        <v>629</v>
      </c>
      <c r="AB11" s="2">
        <f t="shared" si="0"/>
        <v>635</v>
      </c>
      <c r="AC11" s="2">
        <f t="shared" si="0"/>
        <v>688</v>
      </c>
      <c r="AD11" s="2">
        <f t="shared" si="0"/>
        <v>718</v>
      </c>
      <c r="AE11" s="2">
        <f t="shared" si="0"/>
        <v>800</v>
      </c>
      <c r="AF11" s="2">
        <f t="shared" si="0"/>
        <v>863</v>
      </c>
      <c r="AG11" s="2">
        <v>566</v>
      </c>
      <c r="AH11" s="2">
        <v>611</v>
      </c>
      <c r="AI11" s="2">
        <v>661</v>
      </c>
    </row>
    <row r="12" spans="1:35" ht="15.75" thickBot="1" x14ac:dyDescent="0.3">
      <c r="A12" s="2" t="s">
        <v>1</v>
      </c>
      <c r="B12" s="2">
        <f t="shared" ref="B12:AF12" si="1">HLOOKUP(B$10,dataliv,3,0)</f>
        <v>491</v>
      </c>
      <c r="C12" s="2">
        <f t="shared" si="1"/>
        <v>385</v>
      </c>
      <c r="D12" s="2">
        <f t="shared" si="1"/>
        <v>435</v>
      </c>
      <c r="E12" s="2">
        <f t="shared" si="1"/>
        <v>446</v>
      </c>
      <c r="F12" s="2">
        <f t="shared" si="1"/>
        <v>330</v>
      </c>
      <c r="G12" s="2">
        <f t="shared" si="1"/>
        <v>272</v>
      </c>
      <c r="H12" s="2">
        <f t="shared" si="1"/>
        <v>207</v>
      </c>
      <c r="I12" s="2">
        <f t="shared" si="1"/>
        <v>219</v>
      </c>
      <c r="J12" s="2">
        <f t="shared" si="1"/>
        <v>346</v>
      </c>
      <c r="K12" s="2">
        <f t="shared" si="1"/>
        <v>563</v>
      </c>
      <c r="L12" s="2">
        <f t="shared" si="1"/>
        <v>620</v>
      </c>
      <c r="M12" s="2">
        <f t="shared" si="1"/>
        <v>491</v>
      </c>
      <c r="N12" s="2">
        <f t="shared" si="1"/>
        <v>527</v>
      </c>
      <c r="O12" s="2">
        <f t="shared" si="1"/>
        <v>381</v>
      </c>
      <c r="P12" s="2">
        <f t="shared" si="1"/>
        <v>281</v>
      </c>
      <c r="Q12" s="2">
        <f t="shared" si="1"/>
        <v>285</v>
      </c>
      <c r="R12" s="2">
        <f t="shared" si="1"/>
        <v>290</v>
      </c>
      <c r="S12" s="2">
        <f t="shared" si="1"/>
        <v>398</v>
      </c>
      <c r="T12" s="2">
        <f t="shared" si="1"/>
        <v>441</v>
      </c>
      <c r="U12" s="2">
        <f t="shared" si="1"/>
        <v>375</v>
      </c>
      <c r="V12" s="2">
        <f t="shared" si="1"/>
        <v>481</v>
      </c>
      <c r="W12" s="2">
        <f t="shared" si="1"/>
        <v>462</v>
      </c>
      <c r="X12" s="2">
        <f t="shared" si="1"/>
        <v>477</v>
      </c>
      <c r="Y12" s="2">
        <f t="shared" si="1"/>
        <v>601</v>
      </c>
      <c r="Z12" s="2">
        <f t="shared" si="1"/>
        <v>648</v>
      </c>
      <c r="AA12" s="2">
        <f t="shared" si="1"/>
        <v>723</v>
      </c>
      <c r="AB12" s="2">
        <f t="shared" si="1"/>
        <v>762</v>
      </c>
      <c r="AC12" s="2">
        <f t="shared" si="1"/>
        <v>748</v>
      </c>
      <c r="AD12" s="2">
        <f t="shared" si="1"/>
        <v>763</v>
      </c>
      <c r="AE12" s="2">
        <f t="shared" si="1"/>
        <v>806</v>
      </c>
      <c r="AF12" s="2">
        <f t="shared" si="1"/>
        <v>380</v>
      </c>
      <c r="AG12" s="2">
        <v>157</v>
      </c>
      <c r="AH12" s="2">
        <v>340</v>
      </c>
      <c r="AI12" s="2">
        <v>480</v>
      </c>
    </row>
    <row r="13" spans="1:35" s="7" customFormat="1" ht="15.75" thickBot="1" x14ac:dyDescent="0.3">
      <c r="A13" s="6" t="s">
        <v>2</v>
      </c>
      <c r="B13" s="6">
        <f>B11+B12</f>
        <v>596</v>
      </c>
      <c r="C13" s="6">
        <f t="shared" ref="C13:AI13" si="2">C11+C12</f>
        <v>480</v>
      </c>
      <c r="D13" s="6">
        <f t="shared" si="2"/>
        <v>598</v>
      </c>
      <c r="E13" s="6">
        <f t="shared" si="2"/>
        <v>603</v>
      </c>
      <c r="F13" s="6">
        <f t="shared" si="2"/>
        <v>468</v>
      </c>
      <c r="G13" s="6">
        <f t="shared" si="2"/>
        <v>395</v>
      </c>
      <c r="H13" s="6">
        <f t="shared" si="2"/>
        <v>331</v>
      </c>
      <c r="I13" s="6">
        <f t="shared" si="2"/>
        <v>345</v>
      </c>
      <c r="J13" s="6">
        <f t="shared" si="2"/>
        <v>528</v>
      </c>
      <c r="K13" s="6">
        <f t="shared" si="2"/>
        <v>792</v>
      </c>
      <c r="L13" s="6">
        <f t="shared" si="2"/>
        <v>914</v>
      </c>
      <c r="M13" s="6">
        <f t="shared" si="2"/>
        <v>802</v>
      </c>
      <c r="N13" s="6">
        <f t="shared" si="2"/>
        <v>852</v>
      </c>
      <c r="O13" s="6">
        <f t="shared" si="2"/>
        <v>684</v>
      </c>
      <c r="P13" s="6">
        <f t="shared" si="2"/>
        <v>586</v>
      </c>
      <c r="Q13" s="6">
        <f t="shared" si="2"/>
        <v>605</v>
      </c>
      <c r="R13" s="6">
        <f t="shared" si="2"/>
        <v>668</v>
      </c>
      <c r="S13" s="6">
        <f t="shared" si="2"/>
        <v>832</v>
      </c>
      <c r="T13" s="6">
        <f t="shared" si="2"/>
        <v>894</v>
      </c>
      <c r="U13" s="6">
        <f t="shared" si="2"/>
        <v>858</v>
      </c>
      <c r="V13" s="6">
        <f t="shared" si="2"/>
        <v>979</v>
      </c>
      <c r="W13" s="6">
        <f t="shared" si="2"/>
        <v>972</v>
      </c>
      <c r="X13" s="6">
        <f t="shared" si="2"/>
        <v>1011</v>
      </c>
      <c r="Y13" s="6">
        <f t="shared" si="2"/>
        <v>1189</v>
      </c>
      <c r="Z13" s="6">
        <f t="shared" si="2"/>
        <v>1274</v>
      </c>
      <c r="AA13" s="6">
        <f t="shared" si="2"/>
        <v>1352</v>
      </c>
      <c r="AB13" s="6">
        <f t="shared" si="2"/>
        <v>1397</v>
      </c>
      <c r="AC13" s="6">
        <f t="shared" si="2"/>
        <v>1436</v>
      </c>
      <c r="AD13" s="6">
        <f t="shared" si="2"/>
        <v>1481</v>
      </c>
      <c r="AE13" s="6">
        <f t="shared" si="2"/>
        <v>1606</v>
      </c>
      <c r="AF13" s="6">
        <f t="shared" si="2"/>
        <v>1243</v>
      </c>
      <c r="AG13" s="6">
        <f t="shared" si="2"/>
        <v>723</v>
      </c>
      <c r="AH13" s="6">
        <f t="shared" si="2"/>
        <v>951</v>
      </c>
      <c r="AI13" s="6">
        <f t="shared" si="2"/>
        <v>1141</v>
      </c>
    </row>
    <row r="14" spans="1:35" ht="15.75" thickBot="1" x14ac:dyDescent="0.3"/>
    <row r="15" spans="1:35" ht="15.75" thickBot="1" x14ac:dyDescent="0.3">
      <c r="B15" s="4">
        <v>1989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  <c r="AE15" s="4">
        <v>2018</v>
      </c>
      <c r="AF15" s="4">
        <v>2019</v>
      </c>
      <c r="AG15" s="4">
        <v>2020</v>
      </c>
      <c r="AH15" s="4">
        <v>2021</v>
      </c>
      <c r="AI15" s="4">
        <v>2022</v>
      </c>
    </row>
    <row r="16" spans="1:35" x14ac:dyDescent="0.25">
      <c r="A16" t="s">
        <v>4</v>
      </c>
      <c r="B16">
        <f>B13</f>
        <v>596</v>
      </c>
      <c r="C16">
        <f t="shared" ref="C16:AI16" si="3">C13</f>
        <v>480</v>
      </c>
      <c r="D16">
        <f t="shared" si="3"/>
        <v>598</v>
      </c>
      <c r="E16">
        <f t="shared" si="3"/>
        <v>603</v>
      </c>
      <c r="F16">
        <f t="shared" si="3"/>
        <v>468</v>
      </c>
      <c r="G16">
        <f t="shared" si="3"/>
        <v>395</v>
      </c>
      <c r="H16">
        <f t="shared" si="3"/>
        <v>331</v>
      </c>
      <c r="I16">
        <f t="shared" si="3"/>
        <v>345</v>
      </c>
      <c r="J16">
        <f t="shared" si="3"/>
        <v>528</v>
      </c>
      <c r="K16">
        <f t="shared" si="3"/>
        <v>792</v>
      </c>
      <c r="L16">
        <f t="shared" si="3"/>
        <v>914</v>
      </c>
      <c r="M16">
        <f t="shared" si="3"/>
        <v>802</v>
      </c>
      <c r="N16">
        <f t="shared" si="3"/>
        <v>852</v>
      </c>
      <c r="O16">
        <f t="shared" si="3"/>
        <v>684</v>
      </c>
      <c r="P16">
        <f t="shared" si="3"/>
        <v>586</v>
      </c>
      <c r="Q16">
        <f t="shared" si="3"/>
        <v>605</v>
      </c>
      <c r="R16">
        <f t="shared" si="3"/>
        <v>668</v>
      </c>
      <c r="S16">
        <f t="shared" si="3"/>
        <v>832</v>
      </c>
      <c r="T16">
        <f t="shared" si="3"/>
        <v>894</v>
      </c>
      <c r="U16">
        <f t="shared" si="3"/>
        <v>858</v>
      </c>
      <c r="V16">
        <f t="shared" si="3"/>
        <v>979</v>
      </c>
      <c r="W16">
        <f t="shared" si="3"/>
        <v>972</v>
      </c>
      <c r="X16">
        <f t="shared" si="3"/>
        <v>1011</v>
      </c>
      <c r="Y16">
        <f t="shared" si="3"/>
        <v>1189</v>
      </c>
      <c r="Z16">
        <f t="shared" si="3"/>
        <v>1274</v>
      </c>
      <c r="AA16">
        <f t="shared" si="3"/>
        <v>1352</v>
      </c>
      <c r="AB16">
        <f t="shared" si="3"/>
        <v>1397</v>
      </c>
      <c r="AC16">
        <f t="shared" si="3"/>
        <v>1436</v>
      </c>
      <c r="AD16">
        <f t="shared" si="3"/>
        <v>1481</v>
      </c>
      <c r="AE16">
        <f t="shared" si="3"/>
        <v>1606</v>
      </c>
      <c r="AF16">
        <f t="shared" si="3"/>
        <v>1243</v>
      </c>
      <c r="AG16">
        <f t="shared" si="3"/>
        <v>723</v>
      </c>
      <c r="AH16">
        <f t="shared" si="3"/>
        <v>951</v>
      </c>
      <c r="AI16">
        <f t="shared" si="3"/>
        <v>1141</v>
      </c>
    </row>
    <row r="17" spans="1:35" x14ac:dyDescent="0.25">
      <c r="A17" t="s">
        <v>18</v>
      </c>
      <c r="B17">
        <f>Commandes!B14</f>
        <v>984</v>
      </c>
      <c r="C17">
        <f>Commandes!C14</f>
        <v>860</v>
      </c>
      <c r="D17">
        <f>Commandes!D14</f>
        <v>341</v>
      </c>
      <c r="E17">
        <f>Commandes!E14</f>
        <v>366</v>
      </c>
      <c r="F17">
        <f>Commandes!F14</f>
        <v>258</v>
      </c>
      <c r="G17">
        <f>Commandes!G14</f>
        <v>237</v>
      </c>
      <c r="H17">
        <f>Commandes!H14</f>
        <v>485</v>
      </c>
      <c r="I17">
        <f>Commandes!I14</f>
        <v>990</v>
      </c>
      <c r="J17">
        <f>Commandes!J14</f>
        <v>992</v>
      </c>
      <c r="K17">
        <f>Commandes!K14</f>
        <v>1162</v>
      </c>
      <c r="L17">
        <f>Commandes!L14</f>
        <v>831</v>
      </c>
      <c r="M17">
        <f>Commandes!M14</f>
        <v>1108</v>
      </c>
      <c r="N17">
        <f>Commandes!N14</f>
        <v>689</v>
      </c>
      <c r="O17">
        <f>Commandes!O14</f>
        <v>551</v>
      </c>
      <c r="P17">
        <f>Commandes!P14</f>
        <v>523</v>
      </c>
      <c r="Q17">
        <f>Commandes!Q14</f>
        <v>642</v>
      </c>
      <c r="R17">
        <f>Commandes!R14</f>
        <v>2057</v>
      </c>
      <c r="S17">
        <f>Commandes!S14</f>
        <v>1834</v>
      </c>
      <c r="T17">
        <f>Commandes!T14</f>
        <v>2754</v>
      </c>
      <c r="U17">
        <f>Commandes!U14</f>
        <v>1439</v>
      </c>
      <c r="V17">
        <f>Commandes!V14</f>
        <v>413</v>
      </c>
      <c r="W17">
        <f>Commandes!W14</f>
        <v>1104</v>
      </c>
      <c r="X17">
        <f>Commandes!X14</f>
        <v>2224</v>
      </c>
      <c r="Y17">
        <f>Commandes!Y14</f>
        <v>2036</v>
      </c>
      <c r="Z17">
        <f>Commandes!Z14</f>
        <v>2858</v>
      </c>
      <c r="AA17">
        <f>Commandes!AA14</f>
        <v>2888</v>
      </c>
      <c r="AB17">
        <f>Commandes!AB14</f>
        <v>1848</v>
      </c>
      <c r="AC17">
        <f>Commandes!AC14</f>
        <v>1399</v>
      </c>
      <c r="AD17">
        <f>Commandes!AD14</f>
        <v>2021</v>
      </c>
      <c r="AE17">
        <f>Commandes!AE14</f>
        <v>1640</v>
      </c>
      <c r="AF17">
        <f>Commandes!AF14</f>
        <v>681</v>
      </c>
      <c r="AG17">
        <f>Commandes!AG14</f>
        <v>452</v>
      </c>
      <c r="AH17">
        <f>Commandes!AH14</f>
        <v>1042</v>
      </c>
      <c r="AI17">
        <f>Commandes!AI14</f>
        <v>1628</v>
      </c>
    </row>
    <row r="18" spans="1:35" x14ac:dyDescent="0.25">
      <c r="A18" t="s">
        <v>20</v>
      </c>
      <c r="B18">
        <f>B13</f>
        <v>596</v>
      </c>
      <c r="C18">
        <f>C13+B18</f>
        <v>1076</v>
      </c>
      <c r="D18">
        <f t="shared" ref="D18:AI18" si="4">D13+C18</f>
        <v>1674</v>
      </c>
      <c r="E18">
        <f t="shared" si="4"/>
        <v>2277</v>
      </c>
      <c r="F18">
        <f t="shared" si="4"/>
        <v>2745</v>
      </c>
      <c r="G18">
        <f t="shared" si="4"/>
        <v>3140</v>
      </c>
      <c r="H18">
        <f t="shared" si="4"/>
        <v>3471</v>
      </c>
      <c r="I18">
        <f t="shared" si="4"/>
        <v>3816</v>
      </c>
      <c r="J18">
        <f t="shared" si="4"/>
        <v>4344</v>
      </c>
      <c r="K18">
        <f t="shared" si="4"/>
        <v>5136</v>
      </c>
      <c r="L18">
        <f t="shared" si="4"/>
        <v>6050</v>
      </c>
      <c r="M18">
        <f t="shared" si="4"/>
        <v>6852</v>
      </c>
      <c r="N18">
        <f t="shared" si="4"/>
        <v>7704</v>
      </c>
      <c r="O18">
        <f t="shared" si="4"/>
        <v>8388</v>
      </c>
      <c r="P18">
        <f t="shared" si="4"/>
        <v>8974</v>
      </c>
      <c r="Q18">
        <f t="shared" si="4"/>
        <v>9579</v>
      </c>
      <c r="R18">
        <f t="shared" si="4"/>
        <v>10247</v>
      </c>
      <c r="S18">
        <f t="shared" si="4"/>
        <v>11079</v>
      </c>
      <c r="T18">
        <f t="shared" si="4"/>
        <v>11973</v>
      </c>
      <c r="U18">
        <f t="shared" si="4"/>
        <v>12831</v>
      </c>
      <c r="V18">
        <f t="shared" si="4"/>
        <v>13810</v>
      </c>
      <c r="W18">
        <f t="shared" si="4"/>
        <v>14782</v>
      </c>
      <c r="X18">
        <f t="shared" si="4"/>
        <v>15793</v>
      </c>
      <c r="Y18">
        <f t="shared" si="4"/>
        <v>16982</v>
      </c>
      <c r="Z18">
        <f t="shared" si="4"/>
        <v>18256</v>
      </c>
      <c r="AA18">
        <f t="shared" si="4"/>
        <v>19608</v>
      </c>
      <c r="AB18">
        <f t="shared" si="4"/>
        <v>21005</v>
      </c>
      <c r="AC18">
        <f t="shared" si="4"/>
        <v>22441</v>
      </c>
      <c r="AD18">
        <f t="shared" si="4"/>
        <v>23922</v>
      </c>
      <c r="AE18">
        <f t="shared" si="4"/>
        <v>25528</v>
      </c>
      <c r="AF18">
        <f t="shared" si="4"/>
        <v>26771</v>
      </c>
      <c r="AG18">
        <f t="shared" si="4"/>
        <v>27494</v>
      </c>
      <c r="AH18">
        <f t="shared" si="4"/>
        <v>28445</v>
      </c>
      <c r="AI18">
        <f t="shared" si="4"/>
        <v>29586</v>
      </c>
    </row>
    <row r="49" spans="1:35" x14ac:dyDescent="0.25">
      <c r="C49" t="s">
        <v>6</v>
      </c>
      <c r="E49" t="s">
        <v>7</v>
      </c>
      <c r="G49" t="s">
        <v>12</v>
      </c>
    </row>
    <row r="50" spans="1:35" x14ac:dyDescent="0.25">
      <c r="A50" t="s">
        <v>8</v>
      </c>
      <c r="B50" t="s">
        <v>13</v>
      </c>
      <c r="C50">
        <v>600</v>
      </c>
      <c r="D50">
        <v>95</v>
      </c>
      <c r="E50">
        <v>331</v>
      </c>
      <c r="G50" s="8">
        <f>(C50-E50)/C50</f>
        <v>0.44833333333333331</v>
      </c>
    </row>
    <row r="51" spans="1:35" x14ac:dyDescent="0.25">
      <c r="A51" t="s">
        <v>9</v>
      </c>
      <c r="B51" t="s">
        <v>14</v>
      </c>
      <c r="C51">
        <v>900</v>
      </c>
      <c r="D51" s="9" t="s">
        <v>15</v>
      </c>
      <c r="E51">
        <v>586</v>
      </c>
      <c r="G51" s="8">
        <f>(C51-E51)/C51</f>
        <v>0.34888888888888892</v>
      </c>
    </row>
    <row r="52" spans="1:35" x14ac:dyDescent="0.25">
      <c r="A52" t="s">
        <v>10</v>
      </c>
      <c r="B52" s="9" t="s">
        <v>16</v>
      </c>
      <c r="C52">
        <v>980</v>
      </c>
      <c r="D52">
        <v>10</v>
      </c>
      <c r="E52">
        <v>972</v>
      </c>
      <c r="G52" s="8">
        <f>(C52-E52)/C52</f>
        <v>8.1632653061224497E-3</v>
      </c>
    </row>
    <row r="53" spans="1:35" x14ac:dyDescent="0.25">
      <c r="A53" t="s">
        <v>11</v>
      </c>
      <c r="B53" t="s">
        <v>17</v>
      </c>
      <c r="C53">
        <v>1700</v>
      </c>
      <c r="D53">
        <v>20</v>
      </c>
      <c r="E53">
        <v>723</v>
      </c>
      <c r="G53" s="8">
        <f>(C53-E53)/C53</f>
        <v>0.57470588235294118</v>
      </c>
      <c r="I53">
        <v>1141</v>
      </c>
      <c r="J53">
        <f>I53/E53</f>
        <v>1.578146611341632</v>
      </c>
      <c r="L53">
        <v>951</v>
      </c>
      <c r="M53">
        <f>L53/E53</f>
        <v>1.3153526970954357</v>
      </c>
    </row>
    <row r="56" spans="1:35" x14ac:dyDescent="0.25">
      <c r="A56" t="s">
        <v>2</v>
      </c>
      <c r="B56">
        <v>596</v>
      </c>
      <c r="C56">
        <v>480</v>
      </c>
      <c r="D56">
        <v>598</v>
      </c>
      <c r="E56">
        <v>603</v>
      </c>
      <c r="F56">
        <v>468</v>
      </c>
      <c r="G56">
        <v>395</v>
      </c>
      <c r="H56">
        <v>331</v>
      </c>
      <c r="I56">
        <v>345</v>
      </c>
      <c r="J56">
        <v>528</v>
      </c>
      <c r="K56">
        <v>792</v>
      </c>
      <c r="L56">
        <v>914</v>
      </c>
      <c r="M56">
        <v>802</v>
      </c>
      <c r="N56">
        <v>852</v>
      </c>
      <c r="O56">
        <v>684</v>
      </c>
      <c r="P56">
        <v>586</v>
      </c>
      <c r="Q56">
        <v>605</v>
      </c>
      <c r="R56">
        <v>668</v>
      </c>
      <c r="S56">
        <v>832</v>
      </c>
      <c r="T56">
        <v>894</v>
      </c>
      <c r="U56">
        <v>858</v>
      </c>
      <c r="V56">
        <v>979</v>
      </c>
      <c r="W56">
        <v>972</v>
      </c>
      <c r="X56">
        <v>1011</v>
      </c>
      <c r="Y56">
        <v>1189</v>
      </c>
      <c r="Z56">
        <v>1274</v>
      </c>
      <c r="AA56">
        <v>1352</v>
      </c>
      <c r="AB56">
        <v>1397</v>
      </c>
      <c r="AC56">
        <v>1436</v>
      </c>
      <c r="AD56">
        <v>1481</v>
      </c>
      <c r="AE56">
        <v>1606</v>
      </c>
      <c r="AF56">
        <v>1243</v>
      </c>
      <c r="AG56">
        <v>723</v>
      </c>
      <c r="AH56">
        <v>951</v>
      </c>
      <c r="AI56">
        <v>1141</v>
      </c>
    </row>
    <row r="57" spans="1:35" x14ac:dyDescent="0.25">
      <c r="A57" t="s">
        <v>5</v>
      </c>
      <c r="B57">
        <v>596</v>
      </c>
      <c r="C57">
        <v>1076</v>
      </c>
      <c r="D57">
        <v>1674</v>
      </c>
      <c r="E57">
        <v>2277</v>
      </c>
      <c r="F57">
        <v>2745</v>
      </c>
      <c r="G57">
        <v>3140</v>
      </c>
      <c r="H57">
        <v>3471</v>
      </c>
      <c r="I57">
        <v>3816</v>
      </c>
      <c r="J57">
        <v>4344</v>
      </c>
      <c r="K57">
        <v>5136</v>
      </c>
      <c r="L57">
        <v>6050</v>
      </c>
      <c r="M57">
        <v>6852</v>
      </c>
      <c r="N57">
        <v>7704</v>
      </c>
      <c r="O57">
        <v>8388</v>
      </c>
      <c r="P57">
        <v>8974</v>
      </c>
      <c r="Q57">
        <v>9579</v>
      </c>
      <c r="R57">
        <v>10247</v>
      </c>
      <c r="S57">
        <v>11079</v>
      </c>
      <c r="T57">
        <v>11973</v>
      </c>
      <c r="U57">
        <v>12831</v>
      </c>
      <c r="V57">
        <v>13810</v>
      </c>
      <c r="W57">
        <v>14782</v>
      </c>
      <c r="X57">
        <v>15793</v>
      </c>
      <c r="Y57">
        <v>16982</v>
      </c>
      <c r="Z57">
        <v>18256</v>
      </c>
      <c r="AA57">
        <v>19608</v>
      </c>
      <c r="AB57">
        <v>21005</v>
      </c>
      <c r="AC57">
        <v>22441</v>
      </c>
      <c r="AD57">
        <v>23922</v>
      </c>
      <c r="AE57">
        <v>25528</v>
      </c>
      <c r="AF57">
        <v>26771</v>
      </c>
      <c r="AG57">
        <v>27494</v>
      </c>
      <c r="AH57">
        <v>28445</v>
      </c>
      <c r="AI57">
        <v>29586</v>
      </c>
    </row>
    <row r="58" spans="1:35" ht="15.75" thickBot="1" x14ac:dyDescent="0.3">
      <c r="A58" t="s">
        <v>19</v>
      </c>
      <c r="B58" t="s">
        <v>2</v>
      </c>
      <c r="C58" t="s">
        <v>5</v>
      </c>
    </row>
    <row r="59" spans="1:35" ht="15.75" thickBot="1" x14ac:dyDescent="0.3">
      <c r="A59" s="4">
        <v>1989</v>
      </c>
      <c r="B59">
        <v>596</v>
      </c>
      <c r="C59">
        <v>596</v>
      </c>
    </row>
    <row r="60" spans="1:35" ht="15.75" thickBot="1" x14ac:dyDescent="0.3">
      <c r="A60" s="4">
        <v>1990</v>
      </c>
      <c r="B60">
        <v>480</v>
      </c>
      <c r="C60">
        <v>1076</v>
      </c>
    </row>
    <row r="61" spans="1:35" ht="15.75" thickBot="1" x14ac:dyDescent="0.3">
      <c r="A61" s="4">
        <v>1991</v>
      </c>
      <c r="B61">
        <v>598</v>
      </c>
      <c r="C61">
        <v>1674</v>
      </c>
    </row>
    <row r="62" spans="1:35" ht="15.75" thickBot="1" x14ac:dyDescent="0.3">
      <c r="A62" s="4">
        <v>1992</v>
      </c>
      <c r="B62">
        <v>603</v>
      </c>
      <c r="C62">
        <v>2277</v>
      </c>
    </row>
    <row r="63" spans="1:35" ht="15.75" thickBot="1" x14ac:dyDescent="0.3">
      <c r="A63" s="4">
        <v>1993</v>
      </c>
      <c r="B63">
        <v>468</v>
      </c>
      <c r="C63">
        <v>2745</v>
      </c>
    </row>
    <row r="64" spans="1:35" ht="15.75" thickBot="1" x14ac:dyDescent="0.3">
      <c r="A64" s="4">
        <v>1994</v>
      </c>
      <c r="B64">
        <v>395</v>
      </c>
      <c r="C64">
        <v>3140</v>
      </c>
    </row>
    <row r="65" spans="1:3" ht="15.75" thickBot="1" x14ac:dyDescent="0.3">
      <c r="A65" s="4">
        <v>1995</v>
      </c>
      <c r="B65">
        <v>331</v>
      </c>
      <c r="C65">
        <v>3471</v>
      </c>
    </row>
    <row r="66" spans="1:3" ht="15.75" thickBot="1" x14ac:dyDescent="0.3">
      <c r="A66" s="4">
        <v>1996</v>
      </c>
      <c r="B66">
        <v>345</v>
      </c>
      <c r="C66">
        <v>3816</v>
      </c>
    </row>
    <row r="67" spans="1:3" ht="15.75" thickBot="1" x14ac:dyDescent="0.3">
      <c r="A67" s="4">
        <v>1997</v>
      </c>
      <c r="B67">
        <v>528</v>
      </c>
      <c r="C67">
        <v>4344</v>
      </c>
    </row>
    <row r="68" spans="1:3" ht="15.75" thickBot="1" x14ac:dyDescent="0.3">
      <c r="A68" s="4">
        <v>1998</v>
      </c>
      <c r="B68">
        <v>792</v>
      </c>
      <c r="C68">
        <v>5136</v>
      </c>
    </row>
    <row r="69" spans="1:3" ht="15.75" thickBot="1" x14ac:dyDescent="0.3">
      <c r="A69" s="4">
        <v>1999</v>
      </c>
      <c r="B69">
        <v>914</v>
      </c>
      <c r="C69">
        <v>6050</v>
      </c>
    </row>
    <row r="70" spans="1:3" ht="15.75" thickBot="1" x14ac:dyDescent="0.3">
      <c r="A70" s="4">
        <v>2000</v>
      </c>
      <c r="B70">
        <v>802</v>
      </c>
      <c r="C70">
        <v>6852</v>
      </c>
    </row>
    <row r="71" spans="1:3" ht="15.75" thickBot="1" x14ac:dyDescent="0.3">
      <c r="A71" s="4">
        <v>2001</v>
      </c>
      <c r="B71">
        <v>852</v>
      </c>
      <c r="C71">
        <v>7704</v>
      </c>
    </row>
    <row r="72" spans="1:3" ht="15.75" thickBot="1" x14ac:dyDescent="0.3">
      <c r="A72" s="4">
        <v>2002</v>
      </c>
      <c r="B72">
        <v>684</v>
      </c>
      <c r="C72">
        <v>8388</v>
      </c>
    </row>
    <row r="73" spans="1:3" ht="15.75" thickBot="1" x14ac:dyDescent="0.3">
      <c r="A73" s="4">
        <v>2003</v>
      </c>
      <c r="B73">
        <v>586</v>
      </c>
      <c r="C73">
        <v>8974</v>
      </c>
    </row>
    <row r="74" spans="1:3" ht="15.75" thickBot="1" x14ac:dyDescent="0.3">
      <c r="A74" s="4">
        <v>2004</v>
      </c>
      <c r="B74">
        <v>605</v>
      </c>
      <c r="C74">
        <v>9579</v>
      </c>
    </row>
    <row r="75" spans="1:3" ht="15.75" thickBot="1" x14ac:dyDescent="0.3">
      <c r="A75" s="4">
        <v>2005</v>
      </c>
      <c r="B75">
        <v>668</v>
      </c>
      <c r="C75">
        <v>10247</v>
      </c>
    </row>
    <row r="76" spans="1:3" ht="15.75" thickBot="1" x14ac:dyDescent="0.3">
      <c r="A76" s="4">
        <v>2006</v>
      </c>
      <c r="B76">
        <v>832</v>
      </c>
      <c r="C76">
        <v>11079</v>
      </c>
    </row>
    <row r="77" spans="1:3" ht="15.75" thickBot="1" x14ac:dyDescent="0.3">
      <c r="A77" s="4">
        <v>2007</v>
      </c>
      <c r="B77">
        <v>894</v>
      </c>
      <c r="C77">
        <v>11973</v>
      </c>
    </row>
    <row r="78" spans="1:3" ht="15.75" thickBot="1" x14ac:dyDescent="0.3">
      <c r="A78" s="4">
        <v>2008</v>
      </c>
      <c r="B78">
        <v>858</v>
      </c>
      <c r="C78">
        <v>12831</v>
      </c>
    </row>
    <row r="79" spans="1:3" ht="15.75" thickBot="1" x14ac:dyDescent="0.3">
      <c r="A79" s="4">
        <v>2009</v>
      </c>
      <c r="B79">
        <v>979</v>
      </c>
      <c r="C79">
        <v>13810</v>
      </c>
    </row>
    <row r="80" spans="1:3" ht="15.75" thickBot="1" x14ac:dyDescent="0.3">
      <c r="A80" s="4">
        <v>2010</v>
      </c>
      <c r="B80">
        <v>972</v>
      </c>
      <c r="C80">
        <v>14782</v>
      </c>
    </row>
    <row r="81" spans="1:3" ht="15.75" thickBot="1" x14ac:dyDescent="0.3">
      <c r="A81" s="4">
        <v>2011</v>
      </c>
      <c r="B81">
        <v>1011</v>
      </c>
      <c r="C81">
        <v>15793</v>
      </c>
    </row>
    <row r="82" spans="1:3" ht="15.75" thickBot="1" x14ac:dyDescent="0.3">
      <c r="A82" s="4">
        <v>2012</v>
      </c>
      <c r="B82">
        <v>1189</v>
      </c>
      <c r="C82">
        <v>16982</v>
      </c>
    </row>
    <row r="83" spans="1:3" ht="15.75" thickBot="1" x14ac:dyDescent="0.3">
      <c r="A83" s="4">
        <v>2013</v>
      </c>
      <c r="B83">
        <v>1274</v>
      </c>
      <c r="C83">
        <v>18256</v>
      </c>
    </row>
    <row r="84" spans="1:3" ht="15.75" thickBot="1" x14ac:dyDescent="0.3">
      <c r="A84" s="4">
        <v>2014</v>
      </c>
      <c r="B84">
        <v>1352</v>
      </c>
      <c r="C84">
        <v>19608</v>
      </c>
    </row>
    <row r="85" spans="1:3" ht="15.75" thickBot="1" x14ac:dyDescent="0.3">
      <c r="A85" s="4">
        <v>2015</v>
      </c>
      <c r="B85">
        <v>1397</v>
      </c>
      <c r="C85">
        <v>21005</v>
      </c>
    </row>
    <row r="86" spans="1:3" ht="15.75" thickBot="1" x14ac:dyDescent="0.3">
      <c r="A86" s="4">
        <v>2016</v>
      </c>
      <c r="B86">
        <v>1436</v>
      </c>
      <c r="C86">
        <v>22441</v>
      </c>
    </row>
    <row r="87" spans="1:3" ht="15.75" thickBot="1" x14ac:dyDescent="0.3">
      <c r="A87" s="4">
        <v>2017</v>
      </c>
      <c r="B87">
        <v>1481</v>
      </c>
      <c r="C87">
        <v>23922</v>
      </c>
    </row>
    <row r="88" spans="1:3" ht="15.75" thickBot="1" x14ac:dyDescent="0.3">
      <c r="A88" s="4">
        <v>2018</v>
      </c>
      <c r="B88">
        <v>1606</v>
      </c>
      <c r="C88">
        <v>25528</v>
      </c>
    </row>
    <row r="89" spans="1:3" ht="15.75" thickBot="1" x14ac:dyDescent="0.3">
      <c r="A89" s="4">
        <v>2019</v>
      </c>
      <c r="B89">
        <v>1243</v>
      </c>
      <c r="C89">
        <v>26771</v>
      </c>
    </row>
    <row r="90" spans="1:3" ht="15.75" thickBot="1" x14ac:dyDescent="0.3">
      <c r="A90" s="4">
        <v>2020</v>
      </c>
      <c r="B90">
        <v>723</v>
      </c>
      <c r="C90">
        <v>27494</v>
      </c>
    </row>
    <row r="91" spans="1:3" ht="15.75" thickBot="1" x14ac:dyDescent="0.3">
      <c r="A91" s="4">
        <v>2021</v>
      </c>
      <c r="B91">
        <v>951</v>
      </c>
      <c r="C91">
        <v>28445</v>
      </c>
    </row>
    <row r="92" spans="1:3" ht="15.75" thickBot="1" x14ac:dyDescent="0.3">
      <c r="A92" s="4">
        <v>2022</v>
      </c>
      <c r="B92">
        <v>1141</v>
      </c>
      <c r="C92">
        <v>29586</v>
      </c>
    </row>
  </sheetData>
  <mergeCells count="1">
    <mergeCell ref="A4:A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421B-0076-4AA5-B555-D4EA658A219A}">
  <dimension ref="A4:AI91"/>
  <sheetViews>
    <sheetView topLeftCell="A19" zoomScale="220" zoomScaleNormal="220" workbookViewId="0">
      <selection activeCell="A20" sqref="A20"/>
    </sheetView>
  </sheetViews>
  <sheetFormatPr baseColWidth="10" defaultRowHeight="15" x14ac:dyDescent="0.25"/>
  <cols>
    <col min="1" max="1" width="19.5703125" customWidth="1"/>
    <col min="2" max="35" width="6.7109375" customWidth="1"/>
  </cols>
  <sheetData>
    <row r="4" spans="1:35" ht="15.75" thickBot="1" x14ac:dyDescent="0.3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5" ht="15.75" thickBot="1" x14ac:dyDescent="0.3">
      <c r="A5" s="5"/>
      <c r="B5" s="4">
        <v>2019</v>
      </c>
      <c r="C5" s="4">
        <v>2018</v>
      </c>
      <c r="D5" s="4">
        <v>2017</v>
      </c>
      <c r="E5" s="4">
        <v>2016</v>
      </c>
      <c r="F5" s="4">
        <v>2015</v>
      </c>
      <c r="G5" s="4">
        <v>2014</v>
      </c>
      <c r="H5" s="4">
        <v>2013</v>
      </c>
      <c r="I5" s="4">
        <v>2012</v>
      </c>
      <c r="J5" s="4">
        <v>2011</v>
      </c>
      <c r="K5" s="4">
        <v>2010</v>
      </c>
      <c r="L5" s="4">
        <v>2009</v>
      </c>
      <c r="M5" s="4">
        <v>2008</v>
      </c>
      <c r="N5" s="4">
        <v>2007</v>
      </c>
      <c r="O5" s="4">
        <v>2006</v>
      </c>
      <c r="P5" s="4">
        <v>2005</v>
      </c>
      <c r="Q5" s="4">
        <v>2004</v>
      </c>
      <c r="R5" s="4">
        <v>2003</v>
      </c>
      <c r="S5" s="4">
        <v>2002</v>
      </c>
      <c r="T5" s="4">
        <v>2001</v>
      </c>
      <c r="U5" s="4">
        <v>2000</v>
      </c>
      <c r="V5" s="4">
        <v>1999</v>
      </c>
      <c r="W5" s="4">
        <v>1998</v>
      </c>
      <c r="X5" s="4">
        <v>1997</v>
      </c>
      <c r="Y5" s="4">
        <v>1996</v>
      </c>
      <c r="Z5" s="4">
        <v>1995</v>
      </c>
      <c r="AA5" s="4">
        <v>1994</v>
      </c>
      <c r="AB5" s="4">
        <v>1993</v>
      </c>
      <c r="AC5" s="4">
        <v>1992</v>
      </c>
      <c r="AD5" s="4">
        <v>1991</v>
      </c>
      <c r="AE5" s="4">
        <v>1990</v>
      </c>
      <c r="AF5" s="4">
        <v>1989</v>
      </c>
    </row>
    <row r="6" spans="1:35" ht="15.75" thickBot="1" x14ac:dyDescent="0.3">
      <c r="A6" s="2" t="s">
        <v>0</v>
      </c>
      <c r="B6" s="3">
        <v>863</v>
      </c>
      <c r="C6" s="2">
        <v>800</v>
      </c>
      <c r="D6" s="2">
        <v>718</v>
      </c>
      <c r="E6" s="2">
        <v>688</v>
      </c>
      <c r="F6" s="2">
        <v>635</v>
      </c>
      <c r="G6" s="2">
        <v>629</v>
      </c>
      <c r="H6" s="2">
        <v>626</v>
      </c>
      <c r="I6" s="2">
        <v>588</v>
      </c>
      <c r="J6" s="3">
        <v>534</v>
      </c>
      <c r="K6" s="3">
        <v>510</v>
      </c>
      <c r="L6" s="3">
        <v>498</v>
      </c>
      <c r="M6" s="3">
        <v>483</v>
      </c>
      <c r="N6" s="3">
        <v>453</v>
      </c>
      <c r="O6" s="3">
        <v>434</v>
      </c>
      <c r="P6" s="3">
        <v>378</v>
      </c>
      <c r="Q6" s="3">
        <v>320</v>
      </c>
      <c r="R6" s="3">
        <v>305</v>
      </c>
      <c r="S6" s="2">
        <v>303</v>
      </c>
      <c r="T6" s="2">
        <v>325</v>
      </c>
      <c r="U6" s="2">
        <v>311</v>
      </c>
      <c r="V6" s="2">
        <v>294</v>
      </c>
      <c r="W6" s="2">
        <v>229</v>
      </c>
      <c r="X6" s="2">
        <v>182</v>
      </c>
      <c r="Y6" s="2">
        <v>126</v>
      </c>
      <c r="Z6" s="2">
        <v>124</v>
      </c>
      <c r="AA6" s="2">
        <v>123</v>
      </c>
      <c r="AB6" s="2">
        <v>138</v>
      </c>
      <c r="AC6" s="2">
        <v>157</v>
      </c>
      <c r="AD6" s="2">
        <v>163</v>
      </c>
      <c r="AE6" s="2">
        <v>95</v>
      </c>
      <c r="AF6" s="2">
        <v>105</v>
      </c>
    </row>
    <row r="7" spans="1:35" ht="15.75" thickBot="1" x14ac:dyDescent="0.3">
      <c r="A7" s="2" t="s">
        <v>1</v>
      </c>
      <c r="B7" s="2">
        <v>380</v>
      </c>
      <c r="C7" s="3">
        <v>806</v>
      </c>
      <c r="D7" s="3">
        <v>763</v>
      </c>
      <c r="E7" s="3">
        <v>748</v>
      </c>
      <c r="F7" s="3">
        <v>762</v>
      </c>
      <c r="G7" s="3">
        <v>723</v>
      </c>
      <c r="H7" s="3">
        <v>648</v>
      </c>
      <c r="I7" s="3">
        <v>601</v>
      </c>
      <c r="J7" s="2">
        <v>477</v>
      </c>
      <c r="K7" s="2">
        <v>462</v>
      </c>
      <c r="L7" s="2">
        <v>481</v>
      </c>
      <c r="M7" s="2">
        <v>375</v>
      </c>
      <c r="N7" s="2">
        <v>441</v>
      </c>
      <c r="O7" s="2">
        <v>398</v>
      </c>
      <c r="P7" s="2">
        <v>290</v>
      </c>
      <c r="Q7" s="2">
        <v>285</v>
      </c>
      <c r="R7" s="2">
        <v>281</v>
      </c>
      <c r="S7" s="3">
        <v>381</v>
      </c>
      <c r="T7" s="3">
        <v>527</v>
      </c>
      <c r="U7" s="3">
        <v>491</v>
      </c>
      <c r="V7" s="3">
        <v>620</v>
      </c>
      <c r="W7" s="3">
        <v>563</v>
      </c>
      <c r="X7" s="3">
        <v>346</v>
      </c>
      <c r="Y7" s="3">
        <v>219</v>
      </c>
      <c r="Z7" s="3">
        <v>207</v>
      </c>
      <c r="AA7" s="3">
        <v>272</v>
      </c>
      <c r="AB7" s="3">
        <v>330</v>
      </c>
      <c r="AC7" s="3">
        <v>446</v>
      </c>
      <c r="AD7" s="3">
        <v>435</v>
      </c>
      <c r="AE7" s="3">
        <v>385</v>
      </c>
      <c r="AF7" s="3">
        <v>491</v>
      </c>
    </row>
    <row r="9" spans="1:35" ht="15.75" thickBot="1" x14ac:dyDescent="0.3"/>
    <row r="10" spans="1:35" ht="15.75" thickBot="1" x14ac:dyDescent="0.3">
      <c r="B10" s="4">
        <v>1989</v>
      </c>
      <c r="C10" s="4">
        <v>1990</v>
      </c>
      <c r="D10" s="4">
        <v>1991</v>
      </c>
      <c r="E10" s="4">
        <v>1992</v>
      </c>
      <c r="F10" s="4">
        <v>1993</v>
      </c>
      <c r="G10" s="4">
        <v>1994</v>
      </c>
      <c r="H10" s="4">
        <v>1995</v>
      </c>
      <c r="I10" s="4">
        <v>1996</v>
      </c>
      <c r="J10" s="4">
        <v>1997</v>
      </c>
      <c r="K10" s="4">
        <v>1998</v>
      </c>
      <c r="L10" s="4">
        <v>1999</v>
      </c>
      <c r="M10" s="4">
        <v>2000</v>
      </c>
      <c r="N10" s="4">
        <v>2001</v>
      </c>
      <c r="O10" s="4">
        <v>2002</v>
      </c>
      <c r="P10" s="4">
        <v>2003</v>
      </c>
      <c r="Q10" s="4">
        <v>2004</v>
      </c>
      <c r="R10" s="4">
        <v>2005</v>
      </c>
      <c r="S10" s="4">
        <v>2006</v>
      </c>
      <c r="T10" s="4">
        <v>2007</v>
      </c>
      <c r="U10" s="4">
        <v>2008</v>
      </c>
      <c r="V10" s="4">
        <v>2009</v>
      </c>
      <c r="W10" s="4">
        <v>2010</v>
      </c>
      <c r="X10" s="4">
        <v>2011</v>
      </c>
      <c r="Y10" s="4">
        <v>2012</v>
      </c>
      <c r="Z10" s="4">
        <v>2013</v>
      </c>
      <c r="AA10" s="4">
        <v>2014</v>
      </c>
      <c r="AB10" s="4">
        <v>2015</v>
      </c>
      <c r="AC10" s="4">
        <v>2016</v>
      </c>
      <c r="AD10" s="4">
        <v>2017</v>
      </c>
      <c r="AE10" s="4">
        <v>2018</v>
      </c>
      <c r="AF10" s="4">
        <v>2019</v>
      </c>
      <c r="AG10" s="4">
        <v>2020</v>
      </c>
      <c r="AH10" s="4">
        <v>2021</v>
      </c>
      <c r="AI10" s="4">
        <v>2022</v>
      </c>
    </row>
    <row r="11" spans="1:35" ht="15.75" thickBot="1" x14ac:dyDescent="0.3">
      <c r="A11" s="2" t="s">
        <v>0</v>
      </c>
      <c r="B11" s="2">
        <f t="shared" ref="B11:AF11" si="0">HLOOKUP(B$10,dataliv,2,0)</f>
        <v>105</v>
      </c>
      <c r="C11" s="2">
        <f t="shared" si="0"/>
        <v>95</v>
      </c>
      <c r="D11" s="2">
        <f t="shared" si="0"/>
        <v>163</v>
      </c>
      <c r="E11" s="2">
        <f t="shared" si="0"/>
        <v>157</v>
      </c>
      <c r="F11" s="2">
        <f t="shared" si="0"/>
        <v>138</v>
      </c>
      <c r="G11" s="2">
        <f t="shared" si="0"/>
        <v>123</v>
      </c>
      <c r="H11" s="2">
        <f t="shared" si="0"/>
        <v>124</v>
      </c>
      <c r="I11" s="2">
        <f t="shared" si="0"/>
        <v>126</v>
      </c>
      <c r="J11" s="2">
        <f t="shared" si="0"/>
        <v>182</v>
      </c>
      <c r="K11" s="2">
        <f t="shared" si="0"/>
        <v>229</v>
      </c>
      <c r="L11" s="2">
        <f t="shared" si="0"/>
        <v>294</v>
      </c>
      <c r="M11" s="2">
        <f t="shared" si="0"/>
        <v>311</v>
      </c>
      <c r="N11" s="2">
        <f t="shared" si="0"/>
        <v>325</v>
      </c>
      <c r="O11" s="2">
        <f t="shared" si="0"/>
        <v>303</v>
      </c>
      <c r="P11" s="2">
        <f t="shared" si="0"/>
        <v>305</v>
      </c>
      <c r="Q11" s="2">
        <f t="shared" si="0"/>
        <v>320</v>
      </c>
      <c r="R11" s="2">
        <f t="shared" si="0"/>
        <v>378</v>
      </c>
      <c r="S11" s="2">
        <f t="shared" si="0"/>
        <v>434</v>
      </c>
      <c r="T11" s="2">
        <f t="shared" si="0"/>
        <v>453</v>
      </c>
      <c r="U11" s="2">
        <f t="shared" si="0"/>
        <v>483</v>
      </c>
      <c r="V11" s="2">
        <f t="shared" si="0"/>
        <v>498</v>
      </c>
      <c r="W11" s="2">
        <f t="shared" si="0"/>
        <v>510</v>
      </c>
      <c r="X11" s="2">
        <f t="shared" si="0"/>
        <v>534</v>
      </c>
      <c r="Y11" s="2">
        <f t="shared" si="0"/>
        <v>588</v>
      </c>
      <c r="Z11" s="2">
        <f t="shared" si="0"/>
        <v>626</v>
      </c>
      <c r="AA11" s="2">
        <f t="shared" si="0"/>
        <v>629</v>
      </c>
      <c r="AB11" s="2">
        <f t="shared" si="0"/>
        <v>635</v>
      </c>
      <c r="AC11" s="2">
        <f t="shared" si="0"/>
        <v>688</v>
      </c>
      <c r="AD11" s="2">
        <f t="shared" si="0"/>
        <v>718</v>
      </c>
      <c r="AE11" s="2">
        <f t="shared" si="0"/>
        <v>800</v>
      </c>
      <c r="AF11" s="2">
        <f t="shared" si="0"/>
        <v>863</v>
      </c>
      <c r="AG11" s="2">
        <v>566</v>
      </c>
      <c r="AH11" s="2">
        <v>611</v>
      </c>
      <c r="AI11" s="2">
        <v>661</v>
      </c>
    </row>
    <row r="12" spans="1:35" ht="15.75" thickBot="1" x14ac:dyDescent="0.3">
      <c r="A12" s="2" t="s">
        <v>1</v>
      </c>
      <c r="B12" s="2">
        <f t="shared" ref="B12:AF12" si="1">HLOOKUP(B$10,dataliv,3,0)</f>
        <v>491</v>
      </c>
      <c r="C12" s="2">
        <f t="shared" si="1"/>
        <v>385</v>
      </c>
      <c r="D12" s="2">
        <f t="shared" si="1"/>
        <v>435</v>
      </c>
      <c r="E12" s="2">
        <f t="shared" si="1"/>
        <v>446</v>
      </c>
      <c r="F12" s="2">
        <f t="shared" si="1"/>
        <v>330</v>
      </c>
      <c r="G12" s="2">
        <f t="shared" si="1"/>
        <v>272</v>
      </c>
      <c r="H12" s="2">
        <f t="shared" si="1"/>
        <v>207</v>
      </c>
      <c r="I12" s="2">
        <f t="shared" si="1"/>
        <v>219</v>
      </c>
      <c r="J12" s="2">
        <f t="shared" si="1"/>
        <v>346</v>
      </c>
      <c r="K12" s="2">
        <f t="shared" si="1"/>
        <v>563</v>
      </c>
      <c r="L12" s="2">
        <f t="shared" si="1"/>
        <v>620</v>
      </c>
      <c r="M12" s="2">
        <f t="shared" si="1"/>
        <v>491</v>
      </c>
      <c r="N12" s="2">
        <f t="shared" si="1"/>
        <v>527</v>
      </c>
      <c r="O12" s="2">
        <f t="shared" si="1"/>
        <v>381</v>
      </c>
      <c r="P12" s="2">
        <f t="shared" si="1"/>
        <v>281</v>
      </c>
      <c r="Q12" s="2">
        <f t="shared" si="1"/>
        <v>285</v>
      </c>
      <c r="R12" s="2">
        <f t="shared" si="1"/>
        <v>290</v>
      </c>
      <c r="S12" s="2">
        <f t="shared" si="1"/>
        <v>398</v>
      </c>
      <c r="T12" s="2">
        <f t="shared" si="1"/>
        <v>441</v>
      </c>
      <c r="U12" s="2">
        <f t="shared" si="1"/>
        <v>375</v>
      </c>
      <c r="V12" s="2">
        <f t="shared" si="1"/>
        <v>481</v>
      </c>
      <c r="W12" s="2">
        <f t="shared" si="1"/>
        <v>462</v>
      </c>
      <c r="X12" s="2">
        <f t="shared" si="1"/>
        <v>477</v>
      </c>
      <c r="Y12" s="2">
        <f t="shared" si="1"/>
        <v>601</v>
      </c>
      <c r="Z12" s="2">
        <f t="shared" si="1"/>
        <v>648</v>
      </c>
      <c r="AA12" s="2">
        <f t="shared" si="1"/>
        <v>723</v>
      </c>
      <c r="AB12" s="2">
        <f t="shared" si="1"/>
        <v>762</v>
      </c>
      <c r="AC12" s="2">
        <f t="shared" si="1"/>
        <v>748</v>
      </c>
      <c r="AD12" s="2">
        <f t="shared" si="1"/>
        <v>763</v>
      </c>
      <c r="AE12" s="2">
        <f t="shared" si="1"/>
        <v>806</v>
      </c>
      <c r="AF12" s="2">
        <f t="shared" si="1"/>
        <v>380</v>
      </c>
      <c r="AG12" s="2">
        <v>157</v>
      </c>
      <c r="AH12" s="2">
        <v>340</v>
      </c>
      <c r="AI12" s="2">
        <v>480</v>
      </c>
    </row>
    <row r="13" spans="1:35" s="7" customFormat="1" ht="15.75" thickBot="1" x14ac:dyDescent="0.3">
      <c r="A13" s="6" t="s">
        <v>2</v>
      </c>
      <c r="B13" s="6">
        <f>B11+B12</f>
        <v>596</v>
      </c>
      <c r="C13" s="6">
        <f t="shared" ref="C13:AI13" si="2">C11+C12</f>
        <v>480</v>
      </c>
      <c r="D13" s="6">
        <f t="shared" si="2"/>
        <v>598</v>
      </c>
      <c r="E13" s="6">
        <f t="shared" si="2"/>
        <v>603</v>
      </c>
      <c r="F13" s="6">
        <f t="shared" si="2"/>
        <v>468</v>
      </c>
      <c r="G13" s="6">
        <f t="shared" si="2"/>
        <v>395</v>
      </c>
      <c r="H13" s="6">
        <f t="shared" si="2"/>
        <v>331</v>
      </c>
      <c r="I13" s="6">
        <f t="shared" si="2"/>
        <v>345</v>
      </c>
      <c r="J13" s="6">
        <f t="shared" si="2"/>
        <v>528</v>
      </c>
      <c r="K13" s="6">
        <f t="shared" si="2"/>
        <v>792</v>
      </c>
      <c r="L13" s="6">
        <f t="shared" si="2"/>
        <v>914</v>
      </c>
      <c r="M13" s="6">
        <f t="shared" si="2"/>
        <v>802</v>
      </c>
      <c r="N13" s="6">
        <f t="shared" si="2"/>
        <v>852</v>
      </c>
      <c r="O13" s="6">
        <f t="shared" si="2"/>
        <v>684</v>
      </c>
      <c r="P13" s="6">
        <f t="shared" si="2"/>
        <v>586</v>
      </c>
      <c r="Q13" s="6">
        <f t="shared" si="2"/>
        <v>605</v>
      </c>
      <c r="R13" s="6">
        <f t="shared" si="2"/>
        <v>668</v>
      </c>
      <c r="S13" s="6">
        <f t="shared" si="2"/>
        <v>832</v>
      </c>
      <c r="T13" s="6">
        <f t="shared" si="2"/>
        <v>894</v>
      </c>
      <c r="U13" s="6">
        <f t="shared" si="2"/>
        <v>858</v>
      </c>
      <c r="V13" s="6">
        <f t="shared" si="2"/>
        <v>979</v>
      </c>
      <c r="W13" s="6">
        <f t="shared" si="2"/>
        <v>972</v>
      </c>
      <c r="X13" s="6">
        <f t="shared" si="2"/>
        <v>1011</v>
      </c>
      <c r="Y13" s="6">
        <f t="shared" si="2"/>
        <v>1189</v>
      </c>
      <c r="Z13" s="6">
        <f t="shared" si="2"/>
        <v>1274</v>
      </c>
      <c r="AA13" s="6">
        <f t="shared" si="2"/>
        <v>1352</v>
      </c>
      <c r="AB13" s="6">
        <f t="shared" si="2"/>
        <v>1397</v>
      </c>
      <c r="AC13" s="6">
        <f t="shared" si="2"/>
        <v>1436</v>
      </c>
      <c r="AD13" s="6">
        <f t="shared" si="2"/>
        <v>1481</v>
      </c>
      <c r="AE13" s="6">
        <f t="shared" si="2"/>
        <v>1606</v>
      </c>
      <c r="AF13" s="6">
        <f t="shared" si="2"/>
        <v>1243</v>
      </c>
      <c r="AG13" s="6">
        <f t="shared" si="2"/>
        <v>723</v>
      </c>
      <c r="AH13" s="6">
        <f t="shared" si="2"/>
        <v>951</v>
      </c>
      <c r="AI13" s="6">
        <f t="shared" si="2"/>
        <v>1141</v>
      </c>
    </row>
    <row r="14" spans="1:35" ht="15.75" thickBot="1" x14ac:dyDescent="0.3"/>
    <row r="15" spans="1:35" ht="15.75" thickBot="1" x14ac:dyDescent="0.3">
      <c r="B15" s="4">
        <v>1989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  <c r="AE15" s="4">
        <v>2018</v>
      </c>
      <c r="AF15" s="4">
        <v>2019</v>
      </c>
      <c r="AG15" s="4">
        <v>2020</v>
      </c>
      <c r="AH15" s="4">
        <v>2021</v>
      </c>
      <c r="AI15" s="4">
        <v>2022</v>
      </c>
    </row>
    <row r="16" spans="1:35" x14ac:dyDescent="0.25">
      <c r="A16" t="s">
        <v>4</v>
      </c>
      <c r="B16">
        <f>B13</f>
        <v>596</v>
      </c>
      <c r="C16">
        <f t="shared" ref="C16:AI16" si="3">C13</f>
        <v>480</v>
      </c>
      <c r="D16">
        <f t="shared" si="3"/>
        <v>598</v>
      </c>
      <c r="E16">
        <f t="shared" si="3"/>
        <v>603</v>
      </c>
      <c r="F16">
        <f t="shared" si="3"/>
        <v>468</v>
      </c>
      <c r="G16">
        <f t="shared" si="3"/>
        <v>395</v>
      </c>
      <c r="H16">
        <f t="shared" si="3"/>
        <v>331</v>
      </c>
      <c r="I16">
        <f t="shared" si="3"/>
        <v>345</v>
      </c>
      <c r="J16">
        <f t="shared" si="3"/>
        <v>528</v>
      </c>
      <c r="K16">
        <f t="shared" si="3"/>
        <v>792</v>
      </c>
      <c r="L16">
        <f t="shared" si="3"/>
        <v>914</v>
      </c>
      <c r="M16">
        <f t="shared" si="3"/>
        <v>802</v>
      </c>
      <c r="N16">
        <f t="shared" si="3"/>
        <v>852</v>
      </c>
      <c r="O16">
        <f t="shared" si="3"/>
        <v>684</v>
      </c>
      <c r="P16">
        <f t="shared" si="3"/>
        <v>586</v>
      </c>
      <c r="Q16">
        <f t="shared" si="3"/>
        <v>605</v>
      </c>
      <c r="R16">
        <f t="shared" si="3"/>
        <v>668</v>
      </c>
      <c r="S16">
        <f t="shared" si="3"/>
        <v>832</v>
      </c>
      <c r="T16">
        <f t="shared" si="3"/>
        <v>894</v>
      </c>
      <c r="U16">
        <f t="shared" si="3"/>
        <v>858</v>
      </c>
      <c r="V16">
        <f t="shared" si="3"/>
        <v>979</v>
      </c>
      <c r="W16">
        <f t="shared" si="3"/>
        <v>972</v>
      </c>
      <c r="X16">
        <f t="shared" si="3"/>
        <v>1011</v>
      </c>
      <c r="Y16">
        <f t="shared" si="3"/>
        <v>1189</v>
      </c>
      <c r="Z16">
        <f t="shared" si="3"/>
        <v>1274</v>
      </c>
      <c r="AA16">
        <f t="shared" si="3"/>
        <v>1352</v>
      </c>
      <c r="AB16">
        <f t="shared" si="3"/>
        <v>1397</v>
      </c>
      <c r="AC16">
        <f t="shared" si="3"/>
        <v>1436</v>
      </c>
      <c r="AD16">
        <f t="shared" si="3"/>
        <v>1481</v>
      </c>
      <c r="AE16">
        <f t="shared" si="3"/>
        <v>1606</v>
      </c>
      <c r="AF16">
        <f t="shared" si="3"/>
        <v>1243</v>
      </c>
      <c r="AG16">
        <f t="shared" si="3"/>
        <v>723</v>
      </c>
      <c r="AH16">
        <f t="shared" si="3"/>
        <v>951</v>
      </c>
      <c r="AI16">
        <f t="shared" si="3"/>
        <v>1141</v>
      </c>
    </row>
    <row r="17" spans="1:35" x14ac:dyDescent="0.25">
      <c r="A17" t="s">
        <v>5</v>
      </c>
      <c r="B17">
        <f>B13</f>
        <v>596</v>
      </c>
      <c r="C17">
        <f>C13+B17</f>
        <v>1076</v>
      </c>
      <c r="D17">
        <f t="shared" ref="D17:AI17" si="4">D13+C17</f>
        <v>1674</v>
      </c>
      <c r="E17">
        <f t="shared" si="4"/>
        <v>2277</v>
      </c>
      <c r="F17">
        <f t="shared" si="4"/>
        <v>2745</v>
      </c>
      <c r="G17">
        <f t="shared" si="4"/>
        <v>3140</v>
      </c>
      <c r="H17">
        <f t="shared" si="4"/>
        <v>3471</v>
      </c>
      <c r="I17">
        <f t="shared" si="4"/>
        <v>3816</v>
      </c>
      <c r="J17">
        <f t="shared" si="4"/>
        <v>4344</v>
      </c>
      <c r="K17">
        <f t="shared" si="4"/>
        <v>5136</v>
      </c>
      <c r="L17">
        <f t="shared" si="4"/>
        <v>6050</v>
      </c>
      <c r="M17">
        <f t="shared" si="4"/>
        <v>6852</v>
      </c>
      <c r="N17">
        <f t="shared" si="4"/>
        <v>7704</v>
      </c>
      <c r="O17">
        <f t="shared" si="4"/>
        <v>8388</v>
      </c>
      <c r="P17">
        <f t="shared" si="4"/>
        <v>8974</v>
      </c>
      <c r="Q17">
        <f t="shared" si="4"/>
        <v>9579</v>
      </c>
      <c r="R17">
        <f t="shared" si="4"/>
        <v>10247</v>
      </c>
      <c r="S17">
        <f t="shared" si="4"/>
        <v>11079</v>
      </c>
      <c r="T17">
        <f t="shared" si="4"/>
        <v>11973</v>
      </c>
      <c r="U17">
        <f t="shared" si="4"/>
        <v>12831</v>
      </c>
      <c r="V17">
        <f t="shared" si="4"/>
        <v>13810</v>
      </c>
      <c r="W17">
        <f t="shared" si="4"/>
        <v>14782</v>
      </c>
      <c r="X17">
        <f t="shared" si="4"/>
        <v>15793</v>
      </c>
      <c r="Y17">
        <f t="shared" si="4"/>
        <v>16982</v>
      </c>
      <c r="Z17">
        <f t="shared" si="4"/>
        <v>18256</v>
      </c>
      <c r="AA17">
        <f t="shared" si="4"/>
        <v>19608</v>
      </c>
      <c r="AB17">
        <f t="shared" si="4"/>
        <v>21005</v>
      </c>
      <c r="AC17">
        <f t="shared" si="4"/>
        <v>22441</v>
      </c>
      <c r="AD17">
        <f t="shared" si="4"/>
        <v>23922</v>
      </c>
      <c r="AE17">
        <f t="shared" si="4"/>
        <v>25528</v>
      </c>
      <c r="AF17">
        <f t="shared" si="4"/>
        <v>26771</v>
      </c>
      <c r="AG17">
        <f t="shared" si="4"/>
        <v>27494</v>
      </c>
      <c r="AH17">
        <f t="shared" si="4"/>
        <v>28445</v>
      </c>
      <c r="AI17">
        <f t="shared" si="4"/>
        <v>29586</v>
      </c>
    </row>
    <row r="48" spans="3:7" x14ac:dyDescent="0.25">
      <c r="C48" t="s">
        <v>6</v>
      </c>
      <c r="E48" t="s">
        <v>7</v>
      </c>
      <c r="G48" t="s">
        <v>12</v>
      </c>
    </row>
    <row r="49" spans="1:35" x14ac:dyDescent="0.25">
      <c r="A49" t="s">
        <v>8</v>
      </c>
      <c r="B49" t="s">
        <v>13</v>
      </c>
      <c r="C49">
        <v>600</v>
      </c>
      <c r="D49">
        <v>95</v>
      </c>
      <c r="E49">
        <v>331</v>
      </c>
      <c r="G49" s="8">
        <f>(C49-E49)/C49</f>
        <v>0.44833333333333331</v>
      </c>
    </row>
    <row r="50" spans="1:35" x14ac:dyDescent="0.25">
      <c r="A50" t="s">
        <v>9</v>
      </c>
      <c r="B50" t="s">
        <v>14</v>
      </c>
      <c r="C50">
        <v>900</v>
      </c>
      <c r="D50" s="9" t="s">
        <v>15</v>
      </c>
      <c r="E50">
        <v>586</v>
      </c>
      <c r="G50" s="8">
        <f>(C50-E50)/C50</f>
        <v>0.34888888888888892</v>
      </c>
    </row>
    <row r="51" spans="1:35" x14ac:dyDescent="0.25">
      <c r="A51" t="s">
        <v>10</v>
      </c>
      <c r="B51" s="9" t="s">
        <v>16</v>
      </c>
      <c r="C51">
        <v>980</v>
      </c>
      <c r="D51">
        <v>10</v>
      </c>
      <c r="E51">
        <v>972</v>
      </c>
      <c r="G51" s="8">
        <f>(C51-E51)/C51</f>
        <v>8.1632653061224497E-3</v>
      </c>
    </row>
    <row r="52" spans="1:35" x14ac:dyDescent="0.25">
      <c r="A52" t="s">
        <v>11</v>
      </c>
      <c r="B52" t="s">
        <v>17</v>
      </c>
      <c r="C52">
        <v>1700</v>
      </c>
      <c r="D52">
        <v>20</v>
      </c>
      <c r="E52">
        <v>723</v>
      </c>
      <c r="G52" s="8">
        <f>(C52-E52)/C52</f>
        <v>0.57470588235294118</v>
      </c>
      <c r="I52">
        <v>1141</v>
      </c>
      <c r="J52">
        <f>I52/E52</f>
        <v>1.578146611341632</v>
      </c>
      <c r="L52">
        <v>951</v>
      </c>
      <c r="M52">
        <f>L52/E52</f>
        <v>1.3153526970954357</v>
      </c>
    </row>
    <row r="55" spans="1:35" x14ac:dyDescent="0.25">
      <c r="A55" t="s">
        <v>2</v>
      </c>
      <c r="B55">
        <v>596</v>
      </c>
      <c r="C55">
        <v>480</v>
      </c>
      <c r="D55">
        <v>598</v>
      </c>
      <c r="E55">
        <v>603</v>
      </c>
      <c r="F55">
        <v>468</v>
      </c>
      <c r="G55">
        <v>395</v>
      </c>
      <c r="H55">
        <v>331</v>
      </c>
      <c r="I55">
        <v>345</v>
      </c>
      <c r="J55">
        <v>528</v>
      </c>
      <c r="K55">
        <v>792</v>
      </c>
      <c r="L55">
        <v>914</v>
      </c>
      <c r="M55">
        <v>802</v>
      </c>
      <c r="N55">
        <v>852</v>
      </c>
      <c r="O55">
        <v>684</v>
      </c>
      <c r="P55">
        <v>586</v>
      </c>
      <c r="Q55">
        <v>605</v>
      </c>
      <c r="R55">
        <v>668</v>
      </c>
      <c r="S55">
        <v>832</v>
      </c>
      <c r="T55">
        <v>894</v>
      </c>
      <c r="U55">
        <v>858</v>
      </c>
      <c r="V55">
        <v>979</v>
      </c>
      <c r="W55">
        <v>972</v>
      </c>
      <c r="X55">
        <v>1011</v>
      </c>
      <c r="Y55">
        <v>1189</v>
      </c>
      <c r="Z55">
        <v>1274</v>
      </c>
      <c r="AA55">
        <v>1352</v>
      </c>
      <c r="AB55">
        <v>1397</v>
      </c>
      <c r="AC55">
        <v>1436</v>
      </c>
      <c r="AD55">
        <v>1481</v>
      </c>
      <c r="AE55">
        <v>1606</v>
      </c>
      <c r="AF55">
        <v>1243</v>
      </c>
      <c r="AG55">
        <v>723</v>
      </c>
      <c r="AH55">
        <v>951</v>
      </c>
      <c r="AI55">
        <v>1141</v>
      </c>
    </row>
    <row r="56" spans="1:35" x14ac:dyDescent="0.25">
      <c r="A56" t="s">
        <v>5</v>
      </c>
      <c r="B56">
        <v>596</v>
      </c>
      <c r="C56">
        <v>1076</v>
      </c>
      <c r="D56">
        <v>1674</v>
      </c>
      <c r="E56">
        <v>2277</v>
      </c>
      <c r="F56">
        <v>2745</v>
      </c>
      <c r="G56">
        <v>3140</v>
      </c>
      <c r="H56">
        <v>3471</v>
      </c>
      <c r="I56">
        <v>3816</v>
      </c>
      <c r="J56">
        <v>4344</v>
      </c>
      <c r="K56">
        <v>5136</v>
      </c>
      <c r="L56">
        <v>6050</v>
      </c>
      <c r="M56">
        <v>6852</v>
      </c>
      <c r="N56">
        <v>7704</v>
      </c>
      <c r="O56">
        <v>8388</v>
      </c>
      <c r="P56">
        <v>8974</v>
      </c>
      <c r="Q56">
        <v>9579</v>
      </c>
      <c r="R56">
        <v>10247</v>
      </c>
      <c r="S56">
        <v>11079</v>
      </c>
      <c r="T56">
        <v>11973</v>
      </c>
      <c r="U56">
        <v>12831</v>
      </c>
      <c r="V56">
        <v>13810</v>
      </c>
      <c r="W56">
        <v>14782</v>
      </c>
      <c r="X56">
        <v>15793</v>
      </c>
      <c r="Y56">
        <v>16982</v>
      </c>
      <c r="Z56">
        <v>18256</v>
      </c>
      <c r="AA56">
        <v>19608</v>
      </c>
      <c r="AB56">
        <v>21005</v>
      </c>
      <c r="AC56">
        <v>22441</v>
      </c>
      <c r="AD56">
        <v>23922</v>
      </c>
      <c r="AE56">
        <v>25528</v>
      </c>
      <c r="AF56">
        <v>26771</v>
      </c>
      <c r="AG56">
        <v>27494</v>
      </c>
      <c r="AH56">
        <v>28445</v>
      </c>
      <c r="AI56">
        <v>29586</v>
      </c>
    </row>
    <row r="57" spans="1:35" ht="15.75" thickBot="1" x14ac:dyDescent="0.3">
      <c r="A57" t="s">
        <v>19</v>
      </c>
      <c r="B57" t="s">
        <v>2</v>
      </c>
      <c r="C57" t="s">
        <v>5</v>
      </c>
    </row>
    <row r="58" spans="1:35" ht="15.75" thickBot="1" x14ac:dyDescent="0.3">
      <c r="A58" s="4">
        <v>1989</v>
      </c>
      <c r="B58">
        <v>596</v>
      </c>
      <c r="C58">
        <v>596</v>
      </c>
    </row>
    <row r="59" spans="1:35" ht="15.75" thickBot="1" x14ac:dyDescent="0.3">
      <c r="A59" s="4">
        <v>1990</v>
      </c>
      <c r="B59">
        <v>480</v>
      </c>
      <c r="C59">
        <v>1076</v>
      </c>
    </row>
    <row r="60" spans="1:35" ht="15.75" thickBot="1" x14ac:dyDescent="0.3">
      <c r="A60" s="4">
        <v>1991</v>
      </c>
      <c r="B60">
        <v>598</v>
      </c>
      <c r="C60">
        <v>1674</v>
      </c>
    </row>
    <row r="61" spans="1:35" ht="15.75" thickBot="1" x14ac:dyDescent="0.3">
      <c r="A61" s="4">
        <v>1992</v>
      </c>
      <c r="B61">
        <v>603</v>
      </c>
      <c r="C61">
        <v>2277</v>
      </c>
    </row>
    <row r="62" spans="1:35" ht="15.75" thickBot="1" x14ac:dyDescent="0.3">
      <c r="A62" s="4">
        <v>1993</v>
      </c>
      <c r="B62">
        <v>468</v>
      </c>
      <c r="C62">
        <v>2745</v>
      </c>
    </row>
    <row r="63" spans="1:35" ht="15.75" thickBot="1" x14ac:dyDescent="0.3">
      <c r="A63" s="4">
        <v>1994</v>
      </c>
      <c r="B63">
        <v>395</v>
      </c>
      <c r="C63">
        <v>3140</v>
      </c>
    </row>
    <row r="64" spans="1:35" ht="15.75" thickBot="1" x14ac:dyDescent="0.3">
      <c r="A64" s="4">
        <v>1995</v>
      </c>
      <c r="B64">
        <v>331</v>
      </c>
      <c r="C64">
        <v>3471</v>
      </c>
    </row>
    <row r="65" spans="1:3" ht="15.75" thickBot="1" x14ac:dyDescent="0.3">
      <c r="A65" s="4">
        <v>1996</v>
      </c>
      <c r="B65">
        <v>345</v>
      </c>
      <c r="C65">
        <v>3816</v>
      </c>
    </row>
    <row r="66" spans="1:3" ht="15.75" thickBot="1" x14ac:dyDescent="0.3">
      <c r="A66" s="4">
        <v>1997</v>
      </c>
      <c r="B66">
        <v>528</v>
      </c>
      <c r="C66">
        <v>4344</v>
      </c>
    </row>
    <row r="67" spans="1:3" ht="15.75" thickBot="1" x14ac:dyDescent="0.3">
      <c r="A67" s="4">
        <v>1998</v>
      </c>
      <c r="B67">
        <v>792</v>
      </c>
      <c r="C67">
        <v>5136</v>
      </c>
    </row>
    <row r="68" spans="1:3" ht="15.75" thickBot="1" x14ac:dyDescent="0.3">
      <c r="A68" s="4">
        <v>1999</v>
      </c>
      <c r="B68">
        <v>914</v>
      </c>
      <c r="C68">
        <v>6050</v>
      </c>
    </row>
    <row r="69" spans="1:3" ht="15.75" thickBot="1" x14ac:dyDescent="0.3">
      <c r="A69" s="4">
        <v>2000</v>
      </c>
      <c r="B69">
        <v>802</v>
      </c>
      <c r="C69">
        <v>6852</v>
      </c>
    </row>
    <row r="70" spans="1:3" ht="15.75" thickBot="1" x14ac:dyDescent="0.3">
      <c r="A70" s="4">
        <v>2001</v>
      </c>
      <c r="B70">
        <v>852</v>
      </c>
      <c r="C70">
        <v>7704</v>
      </c>
    </row>
    <row r="71" spans="1:3" ht="15.75" thickBot="1" x14ac:dyDescent="0.3">
      <c r="A71" s="4">
        <v>2002</v>
      </c>
      <c r="B71">
        <v>684</v>
      </c>
      <c r="C71">
        <v>8388</v>
      </c>
    </row>
    <row r="72" spans="1:3" ht="15.75" thickBot="1" x14ac:dyDescent="0.3">
      <c r="A72" s="4">
        <v>2003</v>
      </c>
      <c r="B72">
        <v>586</v>
      </c>
      <c r="C72">
        <v>8974</v>
      </c>
    </row>
    <row r="73" spans="1:3" ht="15.75" thickBot="1" x14ac:dyDescent="0.3">
      <c r="A73" s="4">
        <v>2004</v>
      </c>
      <c r="B73">
        <v>605</v>
      </c>
      <c r="C73">
        <v>9579</v>
      </c>
    </row>
    <row r="74" spans="1:3" ht="15.75" thickBot="1" x14ac:dyDescent="0.3">
      <c r="A74" s="4">
        <v>2005</v>
      </c>
      <c r="B74">
        <v>668</v>
      </c>
      <c r="C74">
        <v>10247</v>
      </c>
    </row>
    <row r="75" spans="1:3" ht="15.75" thickBot="1" x14ac:dyDescent="0.3">
      <c r="A75" s="4">
        <v>2006</v>
      </c>
      <c r="B75">
        <v>832</v>
      </c>
      <c r="C75">
        <v>11079</v>
      </c>
    </row>
    <row r="76" spans="1:3" ht="15.75" thickBot="1" x14ac:dyDescent="0.3">
      <c r="A76" s="4">
        <v>2007</v>
      </c>
      <c r="B76">
        <v>894</v>
      </c>
      <c r="C76">
        <v>11973</v>
      </c>
    </row>
    <row r="77" spans="1:3" ht="15.75" thickBot="1" x14ac:dyDescent="0.3">
      <c r="A77" s="4">
        <v>2008</v>
      </c>
      <c r="B77">
        <v>858</v>
      </c>
      <c r="C77">
        <v>12831</v>
      </c>
    </row>
    <row r="78" spans="1:3" ht="15.75" thickBot="1" x14ac:dyDescent="0.3">
      <c r="A78" s="4">
        <v>2009</v>
      </c>
      <c r="B78">
        <v>979</v>
      </c>
      <c r="C78">
        <v>13810</v>
      </c>
    </row>
    <row r="79" spans="1:3" ht="15.75" thickBot="1" x14ac:dyDescent="0.3">
      <c r="A79" s="4">
        <v>2010</v>
      </c>
      <c r="B79">
        <v>972</v>
      </c>
      <c r="C79">
        <v>14782</v>
      </c>
    </row>
    <row r="80" spans="1:3" ht="15.75" thickBot="1" x14ac:dyDescent="0.3">
      <c r="A80" s="4">
        <v>2011</v>
      </c>
      <c r="B80">
        <v>1011</v>
      </c>
      <c r="C80">
        <v>15793</v>
      </c>
    </row>
    <row r="81" spans="1:3" ht="15.75" thickBot="1" x14ac:dyDescent="0.3">
      <c r="A81" s="4">
        <v>2012</v>
      </c>
      <c r="B81">
        <v>1189</v>
      </c>
      <c r="C81">
        <v>16982</v>
      </c>
    </row>
    <row r="82" spans="1:3" ht="15.75" thickBot="1" x14ac:dyDescent="0.3">
      <c r="A82" s="4">
        <v>2013</v>
      </c>
      <c r="B82">
        <v>1274</v>
      </c>
      <c r="C82">
        <v>18256</v>
      </c>
    </row>
    <row r="83" spans="1:3" ht="15.75" thickBot="1" x14ac:dyDescent="0.3">
      <c r="A83" s="4">
        <v>2014</v>
      </c>
      <c r="B83">
        <v>1352</v>
      </c>
      <c r="C83">
        <v>19608</v>
      </c>
    </row>
    <row r="84" spans="1:3" ht="15.75" thickBot="1" x14ac:dyDescent="0.3">
      <c r="A84" s="4">
        <v>2015</v>
      </c>
      <c r="B84">
        <v>1397</v>
      </c>
      <c r="C84">
        <v>21005</v>
      </c>
    </row>
    <row r="85" spans="1:3" ht="15.75" thickBot="1" x14ac:dyDescent="0.3">
      <c r="A85" s="4">
        <v>2016</v>
      </c>
      <c r="B85">
        <v>1436</v>
      </c>
      <c r="C85">
        <v>22441</v>
      </c>
    </row>
    <row r="86" spans="1:3" ht="15.75" thickBot="1" x14ac:dyDescent="0.3">
      <c r="A86" s="4">
        <v>2017</v>
      </c>
      <c r="B86">
        <v>1481</v>
      </c>
      <c r="C86">
        <v>23922</v>
      </c>
    </row>
    <row r="87" spans="1:3" ht="15.75" thickBot="1" x14ac:dyDescent="0.3">
      <c r="A87" s="4">
        <v>2018</v>
      </c>
      <c r="B87">
        <v>1606</v>
      </c>
      <c r="C87">
        <v>25528</v>
      </c>
    </row>
    <row r="88" spans="1:3" ht="15.75" thickBot="1" x14ac:dyDescent="0.3">
      <c r="A88" s="4">
        <v>2019</v>
      </c>
      <c r="B88">
        <v>1243</v>
      </c>
      <c r="C88">
        <v>26771</v>
      </c>
    </row>
    <row r="89" spans="1:3" ht="15.75" thickBot="1" x14ac:dyDescent="0.3">
      <c r="A89" s="4">
        <v>2020</v>
      </c>
      <c r="B89">
        <v>723</v>
      </c>
      <c r="C89">
        <v>27494</v>
      </c>
    </row>
    <row r="90" spans="1:3" ht="15.75" thickBot="1" x14ac:dyDescent="0.3">
      <c r="A90" s="4">
        <v>2021</v>
      </c>
      <c r="B90">
        <v>951</v>
      </c>
      <c r="C90">
        <v>28445</v>
      </c>
    </row>
    <row r="91" spans="1:3" ht="15.75" thickBot="1" x14ac:dyDescent="0.3">
      <c r="A91" s="4">
        <v>2022</v>
      </c>
      <c r="B91">
        <v>1141</v>
      </c>
      <c r="C91">
        <v>29586</v>
      </c>
    </row>
  </sheetData>
  <mergeCells count="1">
    <mergeCell ref="A4:A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6D0-B5A4-453C-A6F1-4F8105230C2D}">
  <dimension ref="A4:AI92"/>
  <sheetViews>
    <sheetView topLeftCell="A16" zoomScale="160" zoomScaleNormal="160" workbookViewId="0">
      <selection activeCell="A20" sqref="A20"/>
    </sheetView>
  </sheetViews>
  <sheetFormatPr baseColWidth="10" defaultRowHeight="15" x14ac:dyDescent="0.25"/>
  <cols>
    <col min="1" max="1" width="20.7109375" customWidth="1"/>
    <col min="2" max="35" width="6.7109375" customWidth="1"/>
  </cols>
  <sheetData>
    <row r="4" spans="1:35" ht="15.75" thickBot="1" x14ac:dyDescent="0.3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5" ht="15.75" thickBot="1" x14ac:dyDescent="0.3">
      <c r="A5" s="5"/>
      <c r="B5" s="4">
        <v>2019</v>
      </c>
      <c r="C5" s="4">
        <v>2018</v>
      </c>
      <c r="D5" s="4">
        <v>2017</v>
      </c>
      <c r="E5" s="4">
        <v>2016</v>
      </c>
      <c r="F5" s="4">
        <v>2015</v>
      </c>
      <c r="G5" s="4">
        <v>2014</v>
      </c>
      <c r="H5" s="4">
        <v>2013</v>
      </c>
      <c r="I5" s="4">
        <v>2012</v>
      </c>
      <c r="J5" s="4">
        <v>2011</v>
      </c>
      <c r="K5" s="4">
        <v>2010</v>
      </c>
      <c r="L5" s="4">
        <v>2009</v>
      </c>
      <c r="M5" s="4">
        <v>2008</v>
      </c>
      <c r="N5" s="4">
        <v>2007</v>
      </c>
      <c r="O5" s="4">
        <v>2006</v>
      </c>
      <c r="P5" s="4">
        <v>2005</v>
      </c>
      <c r="Q5" s="4">
        <v>2004</v>
      </c>
      <c r="R5" s="4">
        <v>2003</v>
      </c>
      <c r="S5" s="4">
        <v>2002</v>
      </c>
      <c r="T5" s="4">
        <v>2001</v>
      </c>
      <c r="U5" s="4">
        <v>2000</v>
      </c>
      <c r="V5" s="4">
        <v>1999</v>
      </c>
      <c r="W5" s="4">
        <v>1998</v>
      </c>
      <c r="X5" s="4">
        <v>1997</v>
      </c>
      <c r="Y5" s="4">
        <v>1996</v>
      </c>
      <c r="Z5" s="4">
        <v>1995</v>
      </c>
      <c r="AA5" s="4">
        <v>1994</v>
      </c>
      <c r="AB5" s="4">
        <v>1993</v>
      </c>
      <c r="AC5" s="4">
        <v>1992</v>
      </c>
      <c r="AD5" s="4">
        <v>1991</v>
      </c>
      <c r="AE5" s="4">
        <v>1990</v>
      </c>
      <c r="AF5" s="4">
        <v>1989</v>
      </c>
    </row>
    <row r="6" spans="1:35" ht="15.75" thickBot="1" x14ac:dyDescent="0.3">
      <c r="A6" s="2" t="s">
        <v>0</v>
      </c>
      <c r="B6" s="3">
        <v>863</v>
      </c>
      <c r="C6" s="2">
        <v>800</v>
      </c>
      <c r="D6" s="2">
        <v>718</v>
      </c>
      <c r="E6" s="2">
        <v>688</v>
      </c>
      <c r="F6" s="2">
        <v>635</v>
      </c>
      <c r="G6" s="2">
        <v>629</v>
      </c>
      <c r="H6" s="2">
        <v>626</v>
      </c>
      <c r="I6" s="2">
        <v>588</v>
      </c>
      <c r="J6" s="3">
        <v>534</v>
      </c>
      <c r="K6" s="3">
        <v>510</v>
      </c>
      <c r="L6" s="3">
        <v>498</v>
      </c>
      <c r="M6" s="3">
        <v>483</v>
      </c>
      <c r="N6" s="3">
        <v>453</v>
      </c>
      <c r="O6" s="3">
        <v>434</v>
      </c>
      <c r="P6" s="3">
        <v>378</v>
      </c>
      <c r="Q6" s="3">
        <v>320</v>
      </c>
      <c r="R6" s="3">
        <v>305</v>
      </c>
      <c r="S6" s="2">
        <v>303</v>
      </c>
      <c r="T6" s="2">
        <v>325</v>
      </c>
      <c r="U6" s="2">
        <v>311</v>
      </c>
      <c r="V6" s="2">
        <v>294</v>
      </c>
      <c r="W6" s="2">
        <v>229</v>
      </c>
      <c r="X6" s="2">
        <v>182</v>
      </c>
      <c r="Y6" s="2">
        <v>126</v>
      </c>
      <c r="Z6" s="2">
        <v>124</v>
      </c>
      <c r="AA6" s="2">
        <v>123</v>
      </c>
      <c r="AB6" s="2">
        <v>138</v>
      </c>
      <c r="AC6" s="2">
        <v>157</v>
      </c>
      <c r="AD6" s="2">
        <v>163</v>
      </c>
      <c r="AE6" s="2">
        <v>95</v>
      </c>
      <c r="AF6" s="2">
        <v>105</v>
      </c>
    </row>
    <row r="7" spans="1:35" ht="15.75" thickBot="1" x14ac:dyDescent="0.3">
      <c r="A7" s="2" t="s">
        <v>1</v>
      </c>
      <c r="B7" s="2">
        <v>380</v>
      </c>
      <c r="C7" s="3">
        <v>806</v>
      </c>
      <c r="D7" s="3">
        <v>763</v>
      </c>
      <c r="E7" s="3">
        <v>748</v>
      </c>
      <c r="F7" s="3">
        <v>762</v>
      </c>
      <c r="G7" s="3">
        <v>723</v>
      </c>
      <c r="H7" s="3">
        <v>648</v>
      </c>
      <c r="I7" s="3">
        <v>601</v>
      </c>
      <c r="J7" s="2">
        <v>477</v>
      </c>
      <c r="K7" s="2">
        <v>462</v>
      </c>
      <c r="L7" s="2">
        <v>481</v>
      </c>
      <c r="M7" s="2">
        <v>375</v>
      </c>
      <c r="N7" s="2">
        <v>441</v>
      </c>
      <c r="O7" s="2">
        <v>398</v>
      </c>
      <c r="P7" s="2">
        <v>290</v>
      </c>
      <c r="Q7" s="2">
        <v>285</v>
      </c>
      <c r="R7" s="2">
        <v>281</v>
      </c>
      <c r="S7" s="3">
        <v>381</v>
      </c>
      <c r="T7" s="3">
        <v>527</v>
      </c>
      <c r="U7" s="3">
        <v>491</v>
      </c>
      <c r="V7" s="3">
        <v>620</v>
      </c>
      <c r="W7" s="3">
        <v>563</v>
      </c>
      <c r="X7" s="3">
        <v>346</v>
      </c>
      <c r="Y7" s="3">
        <v>219</v>
      </c>
      <c r="Z7" s="3">
        <v>207</v>
      </c>
      <c r="AA7" s="3">
        <v>272</v>
      </c>
      <c r="AB7" s="3">
        <v>330</v>
      </c>
      <c r="AC7" s="3">
        <v>446</v>
      </c>
      <c r="AD7" s="3">
        <v>435</v>
      </c>
      <c r="AE7" s="3">
        <v>385</v>
      </c>
      <c r="AF7" s="3">
        <v>491</v>
      </c>
    </row>
    <row r="9" spans="1:35" ht="15.75" thickBot="1" x14ac:dyDescent="0.3"/>
    <row r="10" spans="1:35" ht="15.75" thickBot="1" x14ac:dyDescent="0.3">
      <c r="B10" s="4">
        <v>1989</v>
      </c>
      <c r="C10" s="4">
        <v>1990</v>
      </c>
      <c r="D10" s="4">
        <v>1991</v>
      </c>
      <c r="E10" s="4">
        <v>1992</v>
      </c>
      <c r="F10" s="4">
        <v>1993</v>
      </c>
      <c r="G10" s="4">
        <v>1994</v>
      </c>
      <c r="H10" s="4">
        <v>1995</v>
      </c>
      <c r="I10" s="4">
        <v>1996</v>
      </c>
      <c r="J10" s="4">
        <v>1997</v>
      </c>
      <c r="K10" s="4">
        <v>1998</v>
      </c>
      <c r="L10" s="4">
        <v>1999</v>
      </c>
      <c r="M10" s="4">
        <v>2000</v>
      </c>
      <c r="N10" s="4">
        <v>2001</v>
      </c>
      <c r="O10" s="4">
        <v>2002</v>
      </c>
      <c r="P10" s="4">
        <v>2003</v>
      </c>
      <c r="Q10" s="4">
        <v>2004</v>
      </c>
      <c r="R10" s="4">
        <v>2005</v>
      </c>
      <c r="S10" s="4">
        <v>2006</v>
      </c>
      <c r="T10" s="4">
        <v>2007</v>
      </c>
      <c r="U10" s="4">
        <v>2008</v>
      </c>
      <c r="V10" s="4">
        <v>2009</v>
      </c>
      <c r="W10" s="4">
        <v>2010</v>
      </c>
      <c r="X10" s="4">
        <v>2011</v>
      </c>
      <c r="Y10" s="4">
        <v>2012</v>
      </c>
      <c r="Z10" s="4">
        <v>2013</v>
      </c>
      <c r="AA10" s="4">
        <v>2014</v>
      </c>
      <c r="AB10" s="4">
        <v>2015</v>
      </c>
      <c r="AC10" s="4">
        <v>2016</v>
      </c>
      <c r="AD10" s="4">
        <v>2017</v>
      </c>
      <c r="AE10" s="4">
        <v>2018</v>
      </c>
      <c r="AF10" s="4">
        <v>2019</v>
      </c>
      <c r="AG10" s="4">
        <v>2020</v>
      </c>
      <c r="AH10" s="4">
        <v>2021</v>
      </c>
      <c r="AI10" s="4">
        <v>2022</v>
      </c>
    </row>
    <row r="11" spans="1:35" ht="15.75" thickBot="1" x14ac:dyDescent="0.3">
      <c r="A11" s="2" t="s">
        <v>0</v>
      </c>
      <c r="B11" s="2">
        <f t="shared" ref="B11:AF11" si="0">HLOOKUP(B$10,dataliv,2,0)</f>
        <v>105</v>
      </c>
      <c r="C11" s="2">
        <f t="shared" si="0"/>
        <v>95</v>
      </c>
      <c r="D11" s="2">
        <f t="shared" si="0"/>
        <v>163</v>
      </c>
      <c r="E11" s="2">
        <f t="shared" si="0"/>
        <v>157</v>
      </c>
      <c r="F11" s="2">
        <f t="shared" si="0"/>
        <v>138</v>
      </c>
      <c r="G11" s="2">
        <f t="shared" si="0"/>
        <v>123</v>
      </c>
      <c r="H11" s="2">
        <f t="shared" si="0"/>
        <v>124</v>
      </c>
      <c r="I11" s="2">
        <f t="shared" si="0"/>
        <v>126</v>
      </c>
      <c r="J11" s="2">
        <f t="shared" si="0"/>
        <v>182</v>
      </c>
      <c r="K11" s="2">
        <f t="shared" si="0"/>
        <v>229</v>
      </c>
      <c r="L11" s="2">
        <f t="shared" si="0"/>
        <v>294</v>
      </c>
      <c r="M11" s="2">
        <f t="shared" si="0"/>
        <v>311</v>
      </c>
      <c r="N11" s="2">
        <f t="shared" si="0"/>
        <v>325</v>
      </c>
      <c r="O11" s="2">
        <f t="shared" si="0"/>
        <v>303</v>
      </c>
      <c r="P11" s="2">
        <f t="shared" si="0"/>
        <v>305</v>
      </c>
      <c r="Q11" s="2">
        <f t="shared" si="0"/>
        <v>320</v>
      </c>
      <c r="R11" s="2">
        <f t="shared" si="0"/>
        <v>378</v>
      </c>
      <c r="S11" s="2">
        <f t="shared" si="0"/>
        <v>434</v>
      </c>
      <c r="T11" s="2">
        <f t="shared" si="0"/>
        <v>453</v>
      </c>
      <c r="U11" s="2">
        <f t="shared" si="0"/>
        <v>483</v>
      </c>
      <c r="V11" s="2">
        <f t="shared" si="0"/>
        <v>498</v>
      </c>
      <c r="W11" s="2">
        <f t="shared" si="0"/>
        <v>510</v>
      </c>
      <c r="X11" s="2">
        <f t="shared" si="0"/>
        <v>534</v>
      </c>
      <c r="Y11" s="2">
        <f t="shared" si="0"/>
        <v>588</v>
      </c>
      <c r="Z11" s="2">
        <f t="shared" si="0"/>
        <v>626</v>
      </c>
      <c r="AA11" s="2">
        <f t="shared" si="0"/>
        <v>629</v>
      </c>
      <c r="AB11" s="2">
        <f t="shared" si="0"/>
        <v>635</v>
      </c>
      <c r="AC11" s="2">
        <f t="shared" si="0"/>
        <v>688</v>
      </c>
      <c r="AD11" s="2">
        <f t="shared" si="0"/>
        <v>718</v>
      </c>
      <c r="AE11" s="2">
        <f t="shared" si="0"/>
        <v>800</v>
      </c>
      <c r="AF11" s="2">
        <f t="shared" si="0"/>
        <v>863</v>
      </c>
      <c r="AG11" s="2">
        <v>566</v>
      </c>
      <c r="AH11" s="2">
        <v>611</v>
      </c>
      <c r="AI11" s="2">
        <v>661</v>
      </c>
    </row>
    <row r="12" spans="1:35" ht="15.75" thickBot="1" x14ac:dyDescent="0.3">
      <c r="A12" s="2" t="s">
        <v>1</v>
      </c>
      <c r="B12" s="2">
        <f t="shared" ref="B12:AF12" si="1">HLOOKUP(B$10,dataliv,3,0)</f>
        <v>491</v>
      </c>
      <c r="C12" s="2">
        <f t="shared" si="1"/>
        <v>385</v>
      </c>
      <c r="D12" s="2">
        <f t="shared" si="1"/>
        <v>435</v>
      </c>
      <c r="E12" s="2">
        <f t="shared" si="1"/>
        <v>446</v>
      </c>
      <c r="F12" s="2">
        <f t="shared" si="1"/>
        <v>330</v>
      </c>
      <c r="G12" s="2">
        <f t="shared" si="1"/>
        <v>272</v>
      </c>
      <c r="H12" s="2">
        <f t="shared" si="1"/>
        <v>207</v>
      </c>
      <c r="I12" s="2">
        <f t="shared" si="1"/>
        <v>219</v>
      </c>
      <c r="J12" s="2">
        <f t="shared" si="1"/>
        <v>346</v>
      </c>
      <c r="K12" s="2">
        <f t="shared" si="1"/>
        <v>563</v>
      </c>
      <c r="L12" s="2">
        <f t="shared" si="1"/>
        <v>620</v>
      </c>
      <c r="M12" s="2">
        <f t="shared" si="1"/>
        <v>491</v>
      </c>
      <c r="N12" s="2">
        <f t="shared" si="1"/>
        <v>527</v>
      </c>
      <c r="O12" s="2">
        <f t="shared" si="1"/>
        <v>381</v>
      </c>
      <c r="P12" s="2">
        <f t="shared" si="1"/>
        <v>281</v>
      </c>
      <c r="Q12" s="2">
        <f t="shared" si="1"/>
        <v>285</v>
      </c>
      <c r="R12" s="2">
        <f t="shared" si="1"/>
        <v>290</v>
      </c>
      <c r="S12" s="2">
        <f t="shared" si="1"/>
        <v>398</v>
      </c>
      <c r="T12" s="2">
        <f t="shared" si="1"/>
        <v>441</v>
      </c>
      <c r="U12" s="2">
        <f t="shared" si="1"/>
        <v>375</v>
      </c>
      <c r="V12" s="2">
        <f t="shared" si="1"/>
        <v>481</v>
      </c>
      <c r="W12" s="2">
        <f t="shared" si="1"/>
        <v>462</v>
      </c>
      <c r="X12" s="2">
        <f t="shared" si="1"/>
        <v>477</v>
      </c>
      <c r="Y12" s="2">
        <f t="shared" si="1"/>
        <v>601</v>
      </c>
      <c r="Z12" s="2">
        <f t="shared" si="1"/>
        <v>648</v>
      </c>
      <c r="AA12" s="2">
        <f t="shared" si="1"/>
        <v>723</v>
      </c>
      <c r="AB12" s="2">
        <f t="shared" si="1"/>
        <v>762</v>
      </c>
      <c r="AC12" s="2">
        <f t="shared" si="1"/>
        <v>748</v>
      </c>
      <c r="AD12" s="2">
        <f t="shared" si="1"/>
        <v>763</v>
      </c>
      <c r="AE12" s="2">
        <f t="shared" si="1"/>
        <v>806</v>
      </c>
      <c r="AF12" s="2">
        <f t="shared" si="1"/>
        <v>380</v>
      </c>
      <c r="AG12" s="2">
        <v>157</v>
      </c>
      <c r="AH12" s="2">
        <v>340</v>
      </c>
      <c r="AI12" s="2">
        <v>480</v>
      </c>
    </row>
    <row r="13" spans="1:35" s="7" customFormat="1" ht="15.75" thickBot="1" x14ac:dyDescent="0.3">
      <c r="A13" s="6" t="s">
        <v>2</v>
      </c>
      <c r="B13" s="6">
        <f>B11+B12</f>
        <v>596</v>
      </c>
      <c r="C13" s="6">
        <f t="shared" ref="C13:AI13" si="2">C11+C12</f>
        <v>480</v>
      </c>
      <c r="D13" s="6">
        <f t="shared" si="2"/>
        <v>598</v>
      </c>
      <c r="E13" s="6">
        <f t="shared" si="2"/>
        <v>603</v>
      </c>
      <c r="F13" s="6">
        <f t="shared" si="2"/>
        <v>468</v>
      </c>
      <c r="G13" s="6">
        <f t="shared" si="2"/>
        <v>395</v>
      </c>
      <c r="H13" s="6">
        <f t="shared" si="2"/>
        <v>331</v>
      </c>
      <c r="I13" s="6">
        <f t="shared" si="2"/>
        <v>345</v>
      </c>
      <c r="J13" s="6">
        <f t="shared" si="2"/>
        <v>528</v>
      </c>
      <c r="K13" s="6">
        <f t="shared" si="2"/>
        <v>792</v>
      </c>
      <c r="L13" s="6">
        <f t="shared" si="2"/>
        <v>914</v>
      </c>
      <c r="M13" s="6">
        <f t="shared" si="2"/>
        <v>802</v>
      </c>
      <c r="N13" s="6">
        <f t="shared" si="2"/>
        <v>852</v>
      </c>
      <c r="O13" s="6">
        <f t="shared" si="2"/>
        <v>684</v>
      </c>
      <c r="P13" s="6">
        <f t="shared" si="2"/>
        <v>586</v>
      </c>
      <c r="Q13" s="6">
        <f t="shared" si="2"/>
        <v>605</v>
      </c>
      <c r="R13" s="6">
        <f t="shared" si="2"/>
        <v>668</v>
      </c>
      <c r="S13" s="6">
        <f t="shared" si="2"/>
        <v>832</v>
      </c>
      <c r="T13" s="6">
        <f t="shared" si="2"/>
        <v>894</v>
      </c>
      <c r="U13" s="6">
        <f t="shared" si="2"/>
        <v>858</v>
      </c>
      <c r="V13" s="6">
        <f t="shared" si="2"/>
        <v>979</v>
      </c>
      <c r="W13" s="6">
        <f t="shared" si="2"/>
        <v>972</v>
      </c>
      <c r="X13" s="6">
        <f t="shared" si="2"/>
        <v>1011</v>
      </c>
      <c r="Y13" s="6">
        <f t="shared" si="2"/>
        <v>1189</v>
      </c>
      <c r="Z13" s="6">
        <f t="shared" si="2"/>
        <v>1274</v>
      </c>
      <c r="AA13" s="6">
        <f t="shared" si="2"/>
        <v>1352</v>
      </c>
      <c r="AB13" s="6">
        <f t="shared" si="2"/>
        <v>1397</v>
      </c>
      <c r="AC13" s="6">
        <f t="shared" si="2"/>
        <v>1436</v>
      </c>
      <c r="AD13" s="6">
        <f t="shared" si="2"/>
        <v>1481</v>
      </c>
      <c r="AE13" s="6">
        <f t="shared" si="2"/>
        <v>1606</v>
      </c>
      <c r="AF13" s="6">
        <f t="shared" si="2"/>
        <v>1243</v>
      </c>
      <c r="AG13" s="6">
        <f t="shared" si="2"/>
        <v>723</v>
      </c>
      <c r="AH13" s="6">
        <f t="shared" si="2"/>
        <v>951</v>
      </c>
      <c r="AI13" s="6">
        <f t="shared" si="2"/>
        <v>1141</v>
      </c>
    </row>
    <row r="14" spans="1:35" ht="15.75" thickBot="1" x14ac:dyDescent="0.3"/>
    <row r="15" spans="1:35" ht="15.75" thickBot="1" x14ac:dyDescent="0.3">
      <c r="B15" s="4">
        <v>1989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  <c r="AE15" s="4">
        <v>2018</v>
      </c>
      <c r="AF15" s="4">
        <v>2019</v>
      </c>
      <c r="AG15" s="4">
        <v>2020</v>
      </c>
      <c r="AH15" s="4">
        <v>2021</v>
      </c>
      <c r="AI15" s="4">
        <v>2022</v>
      </c>
    </row>
    <row r="16" spans="1:35" x14ac:dyDescent="0.25">
      <c r="A16" t="s">
        <v>4</v>
      </c>
      <c r="B16">
        <f>B13</f>
        <v>596</v>
      </c>
      <c r="C16">
        <f t="shared" ref="C16:AI16" si="3">C13</f>
        <v>480</v>
      </c>
      <c r="D16">
        <f t="shared" si="3"/>
        <v>598</v>
      </c>
      <c r="E16">
        <f t="shared" si="3"/>
        <v>603</v>
      </c>
      <c r="F16">
        <f t="shared" si="3"/>
        <v>468</v>
      </c>
      <c r="G16">
        <f t="shared" si="3"/>
        <v>395</v>
      </c>
      <c r="H16">
        <f t="shared" si="3"/>
        <v>331</v>
      </c>
      <c r="I16">
        <f t="shared" si="3"/>
        <v>345</v>
      </c>
      <c r="J16">
        <f t="shared" si="3"/>
        <v>528</v>
      </c>
      <c r="K16">
        <f t="shared" si="3"/>
        <v>792</v>
      </c>
      <c r="L16">
        <f t="shared" si="3"/>
        <v>914</v>
      </c>
      <c r="M16">
        <f t="shared" si="3"/>
        <v>802</v>
      </c>
      <c r="N16">
        <f t="shared" si="3"/>
        <v>852</v>
      </c>
      <c r="O16">
        <f t="shared" si="3"/>
        <v>684</v>
      </c>
      <c r="P16">
        <f t="shared" si="3"/>
        <v>586</v>
      </c>
      <c r="Q16">
        <f t="shared" si="3"/>
        <v>605</v>
      </c>
      <c r="R16">
        <f t="shared" si="3"/>
        <v>668</v>
      </c>
      <c r="S16">
        <f t="shared" si="3"/>
        <v>832</v>
      </c>
      <c r="T16">
        <f t="shared" si="3"/>
        <v>894</v>
      </c>
      <c r="U16">
        <f t="shared" si="3"/>
        <v>858</v>
      </c>
      <c r="V16">
        <f t="shared" si="3"/>
        <v>979</v>
      </c>
      <c r="W16">
        <f t="shared" si="3"/>
        <v>972</v>
      </c>
      <c r="X16">
        <f t="shared" si="3"/>
        <v>1011</v>
      </c>
      <c r="Y16">
        <f t="shared" si="3"/>
        <v>1189</v>
      </c>
      <c r="Z16">
        <f t="shared" si="3"/>
        <v>1274</v>
      </c>
      <c r="AA16">
        <f t="shared" si="3"/>
        <v>1352</v>
      </c>
      <c r="AB16">
        <f t="shared" si="3"/>
        <v>1397</v>
      </c>
      <c r="AC16">
        <f t="shared" si="3"/>
        <v>1436</v>
      </c>
      <c r="AD16">
        <f t="shared" si="3"/>
        <v>1481</v>
      </c>
      <c r="AE16">
        <f t="shared" si="3"/>
        <v>1606</v>
      </c>
      <c r="AF16">
        <f t="shared" si="3"/>
        <v>1243</v>
      </c>
      <c r="AG16">
        <f t="shared" si="3"/>
        <v>723</v>
      </c>
      <c r="AH16">
        <f t="shared" si="3"/>
        <v>951</v>
      </c>
      <c r="AI16">
        <f t="shared" si="3"/>
        <v>1141</v>
      </c>
    </row>
    <row r="17" spans="1:35" x14ac:dyDescent="0.25">
      <c r="A17" t="s">
        <v>18</v>
      </c>
      <c r="B17">
        <f>Commandes!B14</f>
        <v>984</v>
      </c>
      <c r="C17">
        <f>Commandes!C14</f>
        <v>860</v>
      </c>
      <c r="D17">
        <f>Commandes!D14</f>
        <v>341</v>
      </c>
      <c r="E17">
        <f>Commandes!E14</f>
        <v>366</v>
      </c>
      <c r="F17">
        <f>Commandes!F14</f>
        <v>258</v>
      </c>
      <c r="G17">
        <f>Commandes!G14</f>
        <v>237</v>
      </c>
      <c r="H17">
        <f>Commandes!H14</f>
        <v>485</v>
      </c>
      <c r="I17">
        <f>Commandes!I14</f>
        <v>990</v>
      </c>
      <c r="J17">
        <f>Commandes!J14</f>
        <v>992</v>
      </c>
      <c r="K17">
        <f>Commandes!K14</f>
        <v>1162</v>
      </c>
      <c r="L17">
        <f>Commandes!L14</f>
        <v>831</v>
      </c>
      <c r="M17">
        <f>Commandes!M14</f>
        <v>1108</v>
      </c>
      <c r="N17">
        <f>Commandes!N14</f>
        <v>689</v>
      </c>
      <c r="O17">
        <f>Commandes!O14</f>
        <v>551</v>
      </c>
      <c r="P17">
        <f>Commandes!P14</f>
        <v>523</v>
      </c>
      <c r="Q17">
        <f>Commandes!Q14</f>
        <v>642</v>
      </c>
      <c r="R17">
        <f>Commandes!R14</f>
        <v>2057</v>
      </c>
      <c r="S17">
        <f>Commandes!S14</f>
        <v>1834</v>
      </c>
      <c r="T17">
        <f>Commandes!T14</f>
        <v>2754</v>
      </c>
      <c r="U17">
        <f>Commandes!U14</f>
        <v>1439</v>
      </c>
      <c r="V17">
        <f>Commandes!V14</f>
        <v>413</v>
      </c>
      <c r="W17">
        <f>Commandes!W14</f>
        <v>1104</v>
      </c>
      <c r="X17">
        <f>Commandes!X14</f>
        <v>2224</v>
      </c>
      <c r="Y17">
        <f>Commandes!Y14</f>
        <v>2036</v>
      </c>
      <c r="Z17">
        <f>Commandes!Z14</f>
        <v>2858</v>
      </c>
      <c r="AA17">
        <f>Commandes!AA14</f>
        <v>2888</v>
      </c>
      <c r="AB17">
        <f>Commandes!AB14</f>
        <v>1848</v>
      </c>
      <c r="AC17">
        <f>Commandes!AC14</f>
        <v>1399</v>
      </c>
      <c r="AD17">
        <f>Commandes!AD14</f>
        <v>2021</v>
      </c>
      <c r="AE17">
        <f>Commandes!AE14</f>
        <v>1640</v>
      </c>
      <c r="AF17">
        <f>Commandes!AF14</f>
        <v>681</v>
      </c>
      <c r="AG17">
        <f>Commandes!AG14</f>
        <v>452</v>
      </c>
      <c r="AH17">
        <f>Commandes!AH14</f>
        <v>1042</v>
      </c>
      <c r="AI17">
        <f>Commandes!AI14</f>
        <v>1628</v>
      </c>
    </row>
    <row r="18" spans="1:35" x14ac:dyDescent="0.25">
      <c r="A18" t="s">
        <v>20</v>
      </c>
      <c r="B18">
        <f>B13</f>
        <v>596</v>
      </c>
      <c r="C18">
        <f>C13+B18</f>
        <v>1076</v>
      </c>
      <c r="D18">
        <f t="shared" ref="D18:AI18" si="4">D13+C18</f>
        <v>1674</v>
      </c>
      <c r="E18">
        <f t="shared" si="4"/>
        <v>2277</v>
      </c>
      <c r="F18">
        <f t="shared" si="4"/>
        <v>2745</v>
      </c>
      <c r="G18">
        <f t="shared" si="4"/>
        <v>3140</v>
      </c>
      <c r="H18">
        <f t="shared" si="4"/>
        <v>3471</v>
      </c>
      <c r="I18">
        <f t="shared" si="4"/>
        <v>3816</v>
      </c>
      <c r="J18">
        <f t="shared" si="4"/>
        <v>4344</v>
      </c>
      <c r="K18">
        <f t="shared" si="4"/>
        <v>5136</v>
      </c>
      <c r="L18">
        <f t="shared" si="4"/>
        <v>6050</v>
      </c>
      <c r="M18">
        <f t="shared" si="4"/>
        <v>6852</v>
      </c>
      <c r="N18">
        <f t="shared" si="4"/>
        <v>7704</v>
      </c>
      <c r="O18">
        <f t="shared" si="4"/>
        <v>8388</v>
      </c>
      <c r="P18">
        <f t="shared" si="4"/>
        <v>8974</v>
      </c>
      <c r="Q18">
        <f t="shared" si="4"/>
        <v>9579</v>
      </c>
      <c r="R18">
        <f t="shared" si="4"/>
        <v>10247</v>
      </c>
      <c r="S18">
        <f t="shared" si="4"/>
        <v>11079</v>
      </c>
      <c r="T18">
        <f t="shared" si="4"/>
        <v>11973</v>
      </c>
      <c r="U18">
        <f t="shared" si="4"/>
        <v>12831</v>
      </c>
      <c r="V18">
        <f t="shared" si="4"/>
        <v>13810</v>
      </c>
      <c r="W18">
        <f t="shared" si="4"/>
        <v>14782</v>
      </c>
      <c r="X18">
        <f t="shared" si="4"/>
        <v>15793</v>
      </c>
      <c r="Y18">
        <f t="shared" si="4"/>
        <v>16982</v>
      </c>
      <c r="Z18">
        <f t="shared" si="4"/>
        <v>18256</v>
      </c>
      <c r="AA18">
        <f t="shared" si="4"/>
        <v>19608</v>
      </c>
      <c r="AB18">
        <f t="shared" si="4"/>
        <v>21005</v>
      </c>
      <c r="AC18">
        <f t="shared" si="4"/>
        <v>22441</v>
      </c>
      <c r="AD18">
        <f t="shared" si="4"/>
        <v>23922</v>
      </c>
      <c r="AE18">
        <f t="shared" si="4"/>
        <v>25528</v>
      </c>
      <c r="AF18">
        <f t="shared" si="4"/>
        <v>26771</v>
      </c>
      <c r="AG18">
        <f t="shared" si="4"/>
        <v>27494</v>
      </c>
      <c r="AH18">
        <f t="shared" si="4"/>
        <v>28445</v>
      </c>
      <c r="AI18">
        <f t="shared" si="4"/>
        <v>29586</v>
      </c>
    </row>
    <row r="49" spans="1:35" x14ac:dyDescent="0.25">
      <c r="C49" t="s">
        <v>6</v>
      </c>
      <c r="E49" t="s">
        <v>7</v>
      </c>
      <c r="G49" t="s">
        <v>12</v>
      </c>
    </row>
    <row r="50" spans="1:35" x14ac:dyDescent="0.25">
      <c r="A50" t="s">
        <v>8</v>
      </c>
      <c r="B50" t="s">
        <v>13</v>
      </c>
      <c r="C50">
        <v>600</v>
      </c>
      <c r="D50">
        <v>95</v>
      </c>
      <c r="E50">
        <v>331</v>
      </c>
      <c r="G50" s="8">
        <f>(C50-E50)/C50</f>
        <v>0.44833333333333331</v>
      </c>
    </row>
    <row r="51" spans="1:35" x14ac:dyDescent="0.25">
      <c r="A51" t="s">
        <v>9</v>
      </c>
      <c r="B51" t="s">
        <v>14</v>
      </c>
      <c r="C51">
        <v>900</v>
      </c>
      <c r="D51" s="9" t="s">
        <v>15</v>
      </c>
      <c r="E51">
        <v>586</v>
      </c>
      <c r="G51" s="8">
        <f>(C51-E51)/C51</f>
        <v>0.34888888888888892</v>
      </c>
    </row>
    <row r="52" spans="1:35" x14ac:dyDescent="0.25">
      <c r="A52" t="s">
        <v>10</v>
      </c>
      <c r="B52" s="9" t="s">
        <v>16</v>
      </c>
      <c r="C52">
        <v>980</v>
      </c>
      <c r="D52">
        <v>10</v>
      </c>
      <c r="E52">
        <v>972</v>
      </c>
      <c r="G52" s="8">
        <f>(C52-E52)/C52</f>
        <v>8.1632653061224497E-3</v>
      </c>
    </row>
    <row r="53" spans="1:35" x14ac:dyDescent="0.25">
      <c r="A53" t="s">
        <v>11</v>
      </c>
      <c r="B53" t="s">
        <v>17</v>
      </c>
      <c r="C53">
        <v>1700</v>
      </c>
      <c r="D53">
        <v>20</v>
      </c>
      <c r="E53">
        <v>723</v>
      </c>
      <c r="G53" s="8">
        <f>(C53-E53)/C53</f>
        <v>0.57470588235294118</v>
      </c>
      <c r="I53">
        <v>1141</v>
      </c>
      <c r="J53">
        <f>I53/E53</f>
        <v>1.578146611341632</v>
      </c>
      <c r="L53">
        <v>951</v>
      </c>
      <c r="M53">
        <f>L53/E53</f>
        <v>1.3153526970954357</v>
      </c>
    </row>
    <row r="56" spans="1:35" x14ac:dyDescent="0.25">
      <c r="A56" t="s">
        <v>2</v>
      </c>
      <c r="B56">
        <v>596</v>
      </c>
      <c r="C56">
        <v>480</v>
      </c>
      <c r="D56">
        <v>598</v>
      </c>
      <c r="E56">
        <v>603</v>
      </c>
      <c r="F56">
        <v>468</v>
      </c>
      <c r="G56">
        <v>395</v>
      </c>
      <c r="H56">
        <v>331</v>
      </c>
      <c r="I56">
        <v>345</v>
      </c>
      <c r="J56">
        <v>528</v>
      </c>
      <c r="K56">
        <v>792</v>
      </c>
      <c r="L56">
        <v>914</v>
      </c>
      <c r="M56">
        <v>802</v>
      </c>
      <c r="N56">
        <v>852</v>
      </c>
      <c r="O56">
        <v>684</v>
      </c>
      <c r="P56">
        <v>586</v>
      </c>
      <c r="Q56">
        <v>605</v>
      </c>
      <c r="R56">
        <v>668</v>
      </c>
      <c r="S56">
        <v>832</v>
      </c>
      <c r="T56">
        <v>894</v>
      </c>
      <c r="U56">
        <v>858</v>
      </c>
      <c r="V56">
        <v>979</v>
      </c>
      <c r="W56">
        <v>972</v>
      </c>
      <c r="X56">
        <v>1011</v>
      </c>
      <c r="Y56">
        <v>1189</v>
      </c>
      <c r="Z56">
        <v>1274</v>
      </c>
      <c r="AA56">
        <v>1352</v>
      </c>
      <c r="AB56">
        <v>1397</v>
      </c>
      <c r="AC56">
        <v>1436</v>
      </c>
      <c r="AD56">
        <v>1481</v>
      </c>
      <c r="AE56">
        <v>1606</v>
      </c>
      <c r="AF56">
        <v>1243</v>
      </c>
      <c r="AG56">
        <v>723</v>
      </c>
      <c r="AH56">
        <v>951</v>
      </c>
      <c r="AI56">
        <v>1141</v>
      </c>
    </row>
    <row r="57" spans="1:35" x14ac:dyDescent="0.25">
      <c r="A57" t="s">
        <v>5</v>
      </c>
      <c r="B57">
        <v>596</v>
      </c>
      <c r="C57">
        <v>1076</v>
      </c>
      <c r="D57">
        <v>1674</v>
      </c>
      <c r="E57">
        <v>2277</v>
      </c>
      <c r="F57">
        <v>2745</v>
      </c>
      <c r="G57">
        <v>3140</v>
      </c>
      <c r="H57">
        <v>3471</v>
      </c>
      <c r="I57">
        <v>3816</v>
      </c>
      <c r="J57">
        <v>4344</v>
      </c>
      <c r="K57">
        <v>5136</v>
      </c>
      <c r="L57">
        <v>6050</v>
      </c>
      <c r="M57">
        <v>6852</v>
      </c>
      <c r="N57">
        <v>7704</v>
      </c>
      <c r="O57">
        <v>8388</v>
      </c>
      <c r="P57">
        <v>8974</v>
      </c>
      <c r="Q57">
        <v>9579</v>
      </c>
      <c r="R57">
        <v>10247</v>
      </c>
      <c r="S57">
        <v>11079</v>
      </c>
      <c r="T57">
        <v>11973</v>
      </c>
      <c r="U57">
        <v>12831</v>
      </c>
      <c r="V57">
        <v>13810</v>
      </c>
      <c r="W57">
        <v>14782</v>
      </c>
      <c r="X57">
        <v>15793</v>
      </c>
      <c r="Y57">
        <v>16982</v>
      </c>
      <c r="Z57">
        <v>18256</v>
      </c>
      <c r="AA57">
        <v>19608</v>
      </c>
      <c r="AB57">
        <v>21005</v>
      </c>
      <c r="AC57">
        <v>22441</v>
      </c>
      <c r="AD57">
        <v>23922</v>
      </c>
      <c r="AE57">
        <v>25528</v>
      </c>
      <c r="AF57">
        <v>26771</v>
      </c>
      <c r="AG57">
        <v>27494</v>
      </c>
      <c r="AH57">
        <v>28445</v>
      </c>
      <c r="AI57">
        <v>29586</v>
      </c>
    </row>
    <row r="58" spans="1:35" ht="15.75" thickBot="1" x14ac:dyDescent="0.3">
      <c r="A58" t="s">
        <v>19</v>
      </c>
      <c r="B58" t="s">
        <v>2</v>
      </c>
      <c r="C58" t="s">
        <v>5</v>
      </c>
    </row>
    <row r="59" spans="1:35" ht="15.75" thickBot="1" x14ac:dyDescent="0.3">
      <c r="A59" s="4">
        <v>1989</v>
      </c>
      <c r="B59">
        <v>596</v>
      </c>
      <c r="C59">
        <v>596</v>
      </c>
    </row>
    <row r="60" spans="1:35" ht="15.75" thickBot="1" x14ac:dyDescent="0.3">
      <c r="A60" s="4">
        <v>1990</v>
      </c>
      <c r="B60">
        <v>480</v>
      </c>
      <c r="C60">
        <v>1076</v>
      </c>
    </row>
    <row r="61" spans="1:35" ht="15.75" thickBot="1" x14ac:dyDescent="0.3">
      <c r="A61" s="4">
        <v>1991</v>
      </c>
      <c r="B61">
        <v>598</v>
      </c>
      <c r="C61">
        <v>1674</v>
      </c>
    </row>
    <row r="62" spans="1:35" ht="15.75" thickBot="1" x14ac:dyDescent="0.3">
      <c r="A62" s="4">
        <v>1992</v>
      </c>
      <c r="B62">
        <v>603</v>
      </c>
      <c r="C62">
        <v>2277</v>
      </c>
    </row>
    <row r="63" spans="1:35" ht="15.75" thickBot="1" x14ac:dyDescent="0.3">
      <c r="A63" s="4">
        <v>1993</v>
      </c>
      <c r="B63">
        <v>468</v>
      </c>
      <c r="C63">
        <v>2745</v>
      </c>
    </row>
    <row r="64" spans="1:35" ht="15.75" thickBot="1" x14ac:dyDescent="0.3">
      <c r="A64" s="4">
        <v>1994</v>
      </c>
      <c r="B64">
        <v>395</v>
      </c>
      <c r="C64">
        <v>3140</v>
      </c>
    </row>
    <row r="65" spans="1:3" ht="15.75" thickBot="1" x14ac:dyDescent="0.3">
      <c r="A65" s="4">
        <v>1995</v>
      </c>
      <c r="B65">
        <v>331</v>
      </c>
      <c r="C65">
        <v>3471</v>
      </c>
    </row>
    <row r="66" spans="1:3" ht="15.75" thickBot="1" x14ac:dyDescent="0.3">
      <c r="A66" s="4">
        <v>1996</v>
      </c>
      <c r="B66">
        <v>345</v>
      </c>
      <c r="C66">
        <v>3816</v>
      </c>
    </row>
    <row r="67" spans="1:3" ht="15.75" thickBot="1" x14ac:dyDescent="0.3">
      <c r="A67" s="4">
        <v>1997</v>
      </c>
      <c r="B67">
        <v>528</v>
      </c>
      <c r="C67">
        <v>4344</v>
      </c>
    </row>
    <row r="68" spans="1:3" ht="15.75" thickBot="1" x14ac:dyDescent="0.3">
      <c r="A68" s="4">
        <v>1998</v>
      </c>
      <c r="B68">
        <v>792</v>
      </c>
      <c r="C68">
        <v>5136</v>
      </c>
    </row>
    <row r="69" spans="1:3" ht="15.75" thickBot="1" x14ac:dyDescent="0.3">
      <c r="A69" s="4">
        <v>1999</v>
      </c>
      <c r="B69">
        <v>914</v>
      </c>
      <c r="C69">
        <v>6050</v>
      </c>
    </row>
    <row r="70" spans="1:3" ht="15.75" thickBot="1" x14ac:dyDescent="0.3">
      <c r="A70" s="4">
        <v>2000</v>
      </c>
      <c r="B70">
        <v>802</v>
      </c>
      <c r="C70">
        <v>6852</v>
      </c>
    </row>
    <row r="71" spans="1:3" ht="15.75" thickBot="1" x14ac:dyDescent="0.3">
      <c r="A71" s="4">
        <v>2001</v>
      </c>
      <c r="B71">
        <v>852</v>
      </c>
      <c r="C71">
        <v>7704</v>
      </c>
    </row>
    <row r="72" spans="1:3" ht="15.75" thickBot="1" x14ac:dyDescent="0.3">
      <c r="A72" s="4">
        <v>2002</v>
      </c>
      <c r="B72">
        <v>684</v>
      </c>
      <c r="C72">
        <v>8388</v>
      </c>
    </row>
    <row r="73" spans="1:3" ht="15.75" thickBot="1" x14ac:dyDescent="0.3">
      <c r="A73" s="4">
        <v>2003</v>
      </c>
      <c r="B73">
        <v>586</v>
      </c>
      <c r="C73">
        <v>8974</v>
      </c>
    </row>
    <row r="74" spans="1:3" ht="15.75" thickBot="1" x14ac:dyDescent="0.3">
      <c r="A74" s="4">
        <v>2004</v>
      </c>
      <c r="B74">
        <v>605</v>
      </c>
      <c r="C74">
        <v>9579</v>
      </c>
    </row>
    <row r="75" spans="1:3" ht="15.75" thickBot="1" x14ac:dyDescent="0.3">
      <c r="A75" s="4">
        <v>2005</v>
      </c>
      <c r="B75">
        <v>668</v>
      </c>
      <c r="C75">
        <v>10247</v>
      </c>
    </row>
    <row r="76" spans="1:3" ht="15.75" thickBot="1" x14ac:dyDescent="0.3">
      <c r="A76" s="4">
        <v>2006</v>
      </c>
      <c r="B76">
        <v>832</v>
      </c>
      <c r="C76">
        <v>11079</v>
      </c>
    </row>
    <row r="77" spans="1:3" ht="15.75" thickBot="1" x14ac:dyDescent="0.3">
      <c r="A77" s="4">
        <v>2007</v>
      </c>
      <c r="B77">
        <v>894</v>
      </c>
      <c r="C77">
        <v>11973</v>
      </c>
    </row>
    <row r="78" spans="1:3" ht="15.75" thickBot="1" x14ac:dyDescent="0.3">
      <c r="A78" s="4">
        <v>2008</v>
      </c>
      <c r="B78">
        <v>858</v>
      </c>
      <c r="C78">
        <v>12831</v>
      </c>
    </row>
    <row r="79" spans="1:3" ht="15.75" thickBot="1" x14ac:dyDescent="0.3">
      <c r="A79" s="4">
        <v>2009</v>
      </c>
      <c r="B79">
        <v>979</v>
      </c>
      <c r="C79">
        <v>13810</v>
      </c>
    </row>
    <row r="80" spans="1:3" ht="15.75" thickBot="1" x14ac:dyDescent="0.3">
      <c r="A80" s="4">
        <v>2010</v>
      </c>
      <c r="B80">
        <v>972</v>
      </c>
      <c r="C80">
        <v>14782</v>
      </c>
    </row>
    <row r="81" spans="1:3" ht="15.75" thickBot="1" x14ac:dyDescent="0.3">
      <c r="A81" s="4">
        <v>2011</v>
      </c>
      <c r="B81">
        <v>1011</v>
      </c>
      <c r="C81">
        <v>15793</v>
      </c>
    </row>
    <row r="82" spans="1:3" ht="15.75" thickBot="1" x14ac:dyDescent="0.3">
      <c r="A82" s="4">
        <v>2012</v>
      </c>
      <c r="B82">
        <v>1189</v>
      </c>
      <c r="C82">
        <v>16982</v>
      </c>
    </row>
    <row r="83" spans="1:3" ht="15.75" thickBot="1" x14ac:dyDescent="0.3">
      <c r="A83" s="4">
        <v>2013</v>
      </c>
      <c r="B83">
        <v>1274</v>
      </c>
      <c r="C83">
        <v>18256</v>
      </c>
    </row>
    <row r="84" spans="1:3" ht="15.75" thickBot="1" x14ac:dyDescent="0.3">
      <c r="A84" s="4">
        <v>2014</v>
      </c>
      <c r="B84">
        <v>1352</v>
      </c>
      <c r="C84">
        <v>19608</v>
      </c>
    </row>
    <row r="85" spans="1:3" ht="15.75" thickBot="1" x14ac:dyDescent="0.3">
      <c r="A85" s="4">
        <v>2015</v>
      </c>
      <c r="B85">
        <v>1397</v>
      </c>
      <c r="C85">
        <v>21005</v>
      </c>
    </row>
    <row r="86" spans="1:3" ht="15.75" thickBot="1" x14ac:dyDescent="0.3">
      <c r="A86" s="4">
        <v>2016</v>
      </c>
      <c r="B86">
        <v>1436</v>
      </c>
      <c r="C86">
        <v>22441</v>
      </c>
    </row>
    <row r="87" spans="1:3" ht="15.75" thickBot="1" x14ac:dyDescent="0.3">
      <c r="A87" s="4">
        <v>2017</v>
      </c>
      <c r="B87">
        <v>1481</v>
      </c>
      <c r="C87">
        <v>23922</v>
      </c>
    </row>
    <row r="88" spans="1:3" ht="15.75" thickBot="1" x14ac:dyDescent="0.3">
      <c r="A88" s="4">
        <v>2018</v>
      </c>
      <c r="B88">
        <v>1606</v>
      </c>
      <c r="C88">
        <v>25528</v>
      </c>
    </row>
    <row r="89" spans="1:3" ht="15.75" thickBot="1" x14ac:dyDescent="0.3">
      <c r="A89" s="4">
        <v>2019</v>
      </c>
      <c r="B89">
        <v>1243</v>
      </c>
      <c r="C89">
        <v>26771</v>
      </c>
    </row>
    <row r="90" spans="1:3" ht="15.75" thickBot="1" x14ac:dyDescent="0.3">
      <c r="A90" s="4">
        <v>2020</v>
      </c>
      <c r="B90">
        <v>723</v>
      </c>
      <c r="C90">
        <v>27494</v>
      </c>
    </row>
    <row r="91" spans="1:3" ht="15.75" thickBot="1" x14ac:dyDescent="0.3">
      <c r="A91" s="4">
        <v>2021</v>
      </c>
      <c r="B91">
        <v>951</v>
      </c>
      <c r="C91">
        <v>28445</v>
      </c>
    </row>
    <row r="92" spans="1:3" ht="15.75" thickBot="1" x14ac:dyDescent="0.3">
      <c r="A92" s="4">
        <v>2022</v>
      </c>
      <c r="B92">
        <v>1141</v>
      </c>
      <c r="C92">
        <v>29586</v>
      </c>
    </row>
  </sheetData>
  <mergeCells count="1">
    <mergeCell ref="A4:A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09E4-4C60-4241-9C8E-BA28AFC7DEF4}">
  <dimension ref="A4:AI92"/>
  <sheetViews>
    <sheetView topLeftCell="A29" zoomScale="220" zoomScaleNormal="220" workbookViewId="0">
      <selection activeCell="A20" sqref="A20"/>
    </sheetView>
  </sheetViews>
  <sheetFormatPr baseColWidth="10" defaultRowHeight="15" x14ac:dyDescent="0.25"/>
  <cols>
    <col min="1" max="1" width="20.7109375" customWidth="1"/>
    <col min="2" max="35" width="6.7109375" customWidth="1"/>
  </cols>
  <sheetData>
    <row r="4" spans="1:35" ht="15.75" thickBot="1" x14ac:dyDescent="0.3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5" ht="15.75" thickBot="1" x14ac:dyDescent="0.3">
      <c r="A5" s="5"/>
      <c r="B5" s="4">
        <v>2019</v>
      </c>
      <c r="C5" s="4">
        <v>2018</v>
      </c>
      <c r="D5" s="4">
        <v>2017</v>
      </c>
      <c r="E5" s="4">
        <v>2016</v>
      </c>
      <c r="F5" s="4">
        <v>2015</v>
      </c>
      <c r="G5" s="4">
        <v>2014</v>
      </c>
      <c r="H5" s="4">
        <v>2013</v>
      </c>
      <c r="I5" s="4">
        <v>2012</v>
      </c>
      <c r="J5" s="4">
        <v>2011</v>
      </c>
      <c r="K5" s="4">
        <v>2010</v>
      </c>
      <c r="L5" s="4">
        <v>2009</v>
      </c>
      <c r="M5" s="4">
        <v>2008</v>
      </c>
      <c r="N5" s="4">
        <v>2007</v>
      </c>
      <c r="O5" s="4">
        <v>2006</v>
      </c>
      <c r="P5" s="4">
        <v>2005</v>
      </c>
      <c r="Q5" s="4">
        <v>2004</v>
      </c>
      <c r="R5" s="4">
        <v>2003</v>
      </c>
      <c r="S5" s="4">
        <v>2002</v>
      </c>
      <c r="T5" s="4">
        <v>2001</v>
      </c>
      <c r="U5" s="4">
        <v>2000</v>
      </c>
      <c r="V5" s="4">
        <v>1999</v>
      </c>
      <c r="W5" s="4">
        <v>1998</v>
      </c>
      <c r="X5" s="4">
        <v>1997</v>
      </c>
      <c r="Y5" s="4">
        <v>1996</v>
      </c>
      <c r="Z5" s="4">
        <v>1995</v>
      </c>
      <c r="AA5" s="4">
        <v>1994</v>
      </c>
      <c r="AB5" s="4">
        <v>1993</v>
      </c>
      <c r="AC5" s="4">
        <v>1992</v>
      </c>
      <c r="AD5" s="4">
        <v>1991</v>
      </c>
      <c r="AE5" s="4">
        <v>1990</v>
      </c>
      <c r="AF5" s="4">
        <v>1989</v>
      </c>
    </row>
    <row r="6" spans="1:35" ht="15.75" thickBot="1" x14ac:dyDescent="0.3">
      <c r="A6" s="2" t="s">
        <v>0</v>
      </c>
      <c r="B6" s="3">
        <v>863</v>
      </c>
      <c r="C6" s="2">
        <v>800</v>
      </c>
      <c r="D6" s="2">
        <v>718</v>
      </c>
      <c r="E6" s="2">
        <v>688</v>
      </c>
      <c r="F6" s="2">
        <v>635</v>
      </c>
      <c r="G6" s="2">
        <v>629</v>
      </c>
      <c r="H6" s="2">
        <v>626</v>
      </c>
      <c r="I6" s="2">
        <v>588</v>
      </c>
      <c r="J6" s="3">
        <v>534</v>
      </c>
      <c r="K6" s="3">
        <v>510</v>
      </c>
      <c r="L6" s="3">
        <v>498</v>
      </c>
      <c r="M6" s="3">
        <v>483</v>
      </c>
      <c r="N6" s="3">
        <v>453</v>
      </c>
      <c r="O6" s="3">
        <v>434</v>
      </c>
      <c r="P6" s="3">
        <v>378</v>
      </c>
      <c r="Q6" s="3">
        <v>320</v>
      </c>
      <c r="R6" s="3">
        <v>305</v>
      </c>
      <c r="S6" s="2">
        <v>303</v>
      </c>
      <c r="T6" s="2">
        <v>325</v>
      </c>
      <c r="U6" s="2">
        <v>311</v>
      </c>
      <c r="V6" s="2">
        <v>294</v>
      </c>
      <c r="W6" s="2">
        <v>229</v>
      </c>
      <c r="X6" s="2">
        <v>182</v>
      </c>
      <c r="Y6" s="2">
        <v>126</v>
      </c>
      <c r="Z6" s="2">
        <v>124</v>
      </c>
      <c r="AA6" s="2">
        <v>123</v>
      </c>
      <c r="AB6" s="2">
        <v>138</v>
      </c>
      <c r="AC6" s="2">
        <v>157</v>
      </c>
      <c r="AD6" s="2">
        <v>163</v>
      </c>
      <c r="AE6" s="2">
        <v>95</v>
      </c>
      <c r="AF6" s="2">
        <v>105</v>
      </c>
    </row>
    <row r="7" spans="1:35" ht="15.75" thickBot="1" x14ac:dyDescent="0.3">
      <c r="A7" s="2" t="s">
        <v>1</v>
      </c>
      <c r="B7" s="2">
        <v>380</v>
      </c>
      <c r="C7" s="3">
        <v>806</v>
      </c>
      <c r="D7" s="3">
        <v>763</v>
      </c>
      <c r="E7" s="3">
        <v>748</v>
      </c>
      <c r="F7" s="3">
        <v>762</v>
      </c>
      <c r="G7" s="3">
        <v>723</v>
      </c>
      <c r="H7" s="3">
        <v>648</v>
      </c>
      <c r="I7" s="3">
        <v>601</v>
      </c>
      <c r="J7" s="2">
        <v>477</v>
      </c>
      <c r="K7" s="2">
        <v>462</v>
      </c>
      <c r="L7" s="2">
        <v>481</v>
      </c>
      <c r="M7" s="2">
        <v>375</v>
      </c>
      <c r="N7" s="2">
        <v>441</v>
      </c>
      <c r="O7" s="2">
        <v>398</v>
      </c>
      <c r="P7" s="2">
        <v>290</v>
      </c>
      <c r="Q7" s="2">
        <v>285</v>
      </c>
      <c r="R7" s="2">
        <v>281</v>
      </c>
      <c r="S7" s="3">
        <v>381</v>
      </c>
      <c r="T7" s="3">
        <v>527</v>
      </c>
      <c r="U7" s="3">
        <v>491</v>
      </c>
      <c r="V7" s="3">
        <v>620</v>
      </c>
      <c r="W7" s="3">
        <v>563</v>
      </c>
      <c r="X7" s="3">
        <v>346</v>
      </c>
      <c r="Y7" s="3">
        <v>219</v>
      </c>
      <c r="Z7" s="3">
        <v>207</v>
      </c>
      <c r="AA7" s="3">
        <v>272</v>
      </c>
      <c r="AB7" s="3">
        <v>330</v>
      </c>
      <c r="AC7" s="3">
        <v>446</v>
      </c>
      <c r="AD7" s="3">
        <v>435</v>
      </c>
      <c r="AE7" s="3">
        <v>385</v>
      </c>
      <c r="AF7" s="3">
        <v>491</v>
      </c>
    </row>
    <row r="9" spans="1:35" ht="15.75" thickBot="1" x14ac:dyDescent="0.3"/>
    <row r="10" spans="1:35" ht="15.75" thickBot="1" x14ac:dyDescent="0.3">
      <c r="B10" s="4">
        <v>1989</v>
      </c>
      <c r="C10" s="4">
        <v>1990</v>
      </c>
      <c r="D10" s="4">
        <v>1991</v>
      </c>
      <c r="E10" s="4">
        <v>1992</v>
      </c>
      <c r="F10" s="4">
        <v>1993</v>
      </c>
      <c r="G10" s="4">
        <v>1994</v>
      </c>
      <c r="H10" s="4">
        <v>1995</v>
      </c>
      <c r="I10" s="4">
        <v>1996</v>
      </c>
      <c r="J10" s="4">
        <v>1997</v>
      </c>
      <c r="K10" s="4">
        <v>1998</v>
      </c>
      <c r="L10" s="4">
        <v>1999</v>
      </c>
      <c r="M10" s="4">
        <v>2000</v>
      </c>
      <c r="N10" s="4">
        <v>2001</v>
      </c>
      <c r="O10" s="4">
        <v>2002</v>
      </c>
      <c r="P10" s="4">
        <v>2003</v>
      </c>
      <c r="Q10" s="4">
        <v>2004</v>
      </c>
      <c r="R10" s="4">
        <v>2005</v>
      </c>
      <c r="S10" s="4">
        <v>2006</v>
      </c>
      <c r="T10" s="4">
        <v>2007</v>
      </c>
      <c r="U10" s="4">
        <v>2008</v>
      </c>
      <c r="V10" s="4">
        <v>2009</v>
      </c>
      <c r="W10" s="4">
        <v>2010</v>
      </c>
      <c r="X10" s="4">
        <v>2011</v>
      </c>
      <c r="Y10" s="4">
        <v>2012</v>
      </c>
      <c r="Z10" s="4">
        <v>2013</v>
      </c>
      <c r="AA10" s="4">
        <v>2014</v>
      </c>
      <c r="AB10" s="4">
        <v>2015</v>
      </c>
      <c r="AC10" s="4">
        <v>2016</v>
      </c>
      <c r="AD10" s="4">
        <v>2017</v>
      </c>
      <c r="AE10" s="4">
        <v>2018</v>
      </c>
      <c r="AF10" s="4">
        <v>2019</v>
      </c>
      <c r="AG10" s="4">
        <v>2020</v>
      </c>
      <c r="AH10" s="4">
        <v>2021</v>
      </c>
      <c r="AI10" s="4">
        <v>2022</v>
      </c>
    </row>
    <row r="11" spans="1:35" ht="15.75" thickBot="1" x14ac:dyDescent="0.3">
      <c r="A11" s="2" t="s">
        <v>0</v>
      </c>
      <c r="B11" s="2">
        <f t="shared" ref="B11:AF11" si="0">HLOOKUP(B$10,dataliv,2,0)</f>
        <v>105</v>
      </c>
      <c r="C11" s="2">
        <f t="shared" si="0"/>
        <v>95</v>
      </c>
      <c r="D11" s="2">
        <f t="shared" si="0"/>
        <v>163</v>
      </c>
      <c r="E11" s="2">
        <f t="shared" si="0"/>
        <v>157</v>
      </c>
      <c r="F11" s="2">
        <f t="shared" si="0"/>
        <v>138</v>
      </c>
      <c r="G11" s="2">
        <f t="shared" si="0"/>
        <v>123</v>
      </c>
      <c r="H11" s="2">
        <f t="shared" si="0"/>
        <v>124</v>
      </c>
      <c r="I11" s="2">
        <f t="shared" si="0"/>
        <v>126</v>
      </c>
      <c r="J11" s="2">
        <f t="shared" si="0"/>
        <v>182</v>
      </c>
      <c r="K11" s="2">
        <f t="shared" si="0"/>
        <v>229</v>
      </c>
      <c r="L11" s="2">
        <f t="shared" si="0"/>
        <v>294</v>
      </c>
      <c r="M11" s="2">
        <f t="shared" si="0"/>
        <v>311</v>
      </c>
      <c r="N11" s="2">
        <f t="shared" si="0"/>
        <v>325</v>
      </c>
      <c r="O11" s="2">
        <f t="shared" si="0"/>
        <v>303</v>
      </c>
      <c r="P11" s="2">
        <f t="shared" si="0"/>
        <v>305</v>
      </c>
      <c r="Q11" s="2">
        <f t="shared" si="0"/>
        <v>320</v>
      </c>
      <c r="R11" s="2">
        <f t="shared" si="0"/>
        <v>378</v>
      </c>
      <c r="S11" s="2">
        <f t="shared" si="0"/>
        <v>434</v>
      </c>
      <c r="T11" s="2">
        <f t="shared" si="0"/>
        <v>453</v>
      </c>
      <c r="U11" s="2">
        <f t="shared" si="0"/>
        <v>483</v>
      </c>
      <c r="V11" s="2">
        <f t="shared" si="0"/>
        <v>498</v>
      </c>
      <c r="W11" s="2">
        <f t="shared" si="0"/>
        <v>510</v>
      </c>
      <c r="X11" s="2">
        <f t="shared" si="0"/>
        <v>534</v>
      </c>
      <c r="Y11" s="2">
        <f t="shared" si="0"/>
        <v>588</v>
      </c>
      <c r="Z11" s="2">
        <f t="shared" si="0"/>
        <v>626</v>
      </c>
      <c r="AA11" s="2">
        <f t="shared" si="0"/>
        <v>629</v>
      </c>
      <c r="AB11" s="2">
        <f t="shared" si="0"/>
        <v>635</v>
      </c>
      <c r="AC11" s="2">
        <f t="shared" si="0"/>
        <v>688</v>
      </c>
      <c r="AD11" s="2">
        <f t="shared" si="0"/>
        <v>718</v>
      </c>
      <c r="AE11" s="2">
        <f t="shared" si="0"/>
        <v>800</v>
      </c>
      <c r="AF11" s="2">
        <f t="shared" si="0"/>
        <v>863</v>
      </c>
      <c r="AG11" s="2">
        <v>566</v>
      </c>
      <c r="AH11" s="2">
        <v>611</v>
      </c>
      <c r="AI11" s="2">
        <v>661</v>
      </c>
    </row>
    <row r="12" spans="1:35" ht="15.75" thickBot="1" x14ac:dyDescent="0.3">
      <c r="A12" s="2" t="s">
        <v>1</v>
      </c>
      <c r="B12" s="2">
        <f t="shared" ref="B12:AF12" si="1">HLOOKUP(B$10,dataliv,3,0)</f>
        <v>491</v>
      </c>
      <c r="C12" s="2">
        <f t="shared" si="1"/>
        <v>385</v>
      </c>
      <c r="D12" s="2">
        <f t="shared" si="1"/>
        <v>435</v>
      </c>
      <c r="E12" s="2">
        <f t="shared" si="1"/>
        <v>446</v>
      </c>
      <c r="F12" s="2">
        <f t="shared" si="1"/>
        <v>330</v>
      </c>
      <c r="G12" s="2">
        <f t="shared" si="1"/>
        <v>272</v>
      </c>
      <c r="H12" s="2">
        <f t="shared" si="1"/>
        <v>207</v>
      </c>
      <c r="I12" s="2">
        <f t="shared" si="1"/>
        <v>219</v>
      </c>
      <c r="J12" s="2">
        <f t="shared" si="1"/>
        <v>346</v>
      </c>
      <c r="K12" s="2">
        <f t="shared" si="1"/>
        <v>563</v>
      </c>
      <c r="L12" s="2">
        <f t="shared" si="1"/>
        <v>620</v>
      </c>
      <c r="M12" s="2">
        <f t="shared" si="1"/>
        <v>491</v>
      </c>
      <c r="N12" s="2">
        <f t="shared" si="1"/>
        <v>527</v>
      </c>
      <c r="O12" s="2">
        <f t="shared" si="1"/>
        <v>381</v>
      </c>
      <c r="P12" s="2">
        <f t="shared" si="1"/>
        <v>281</v>
      </c>
      <c r="Q12" s="2">
        <f t="shared" si="1"/>
        <v>285</v>
      </c>
      <c r="R12" s="2">
        <f t="shared" si="1"/>
        <v>290</v>
      </c>
      <c r="S12" s="2">
        <f t="shared" si="1"/>
        <v>398</v>
      </c>
      <c r="T12" s="2">
        <f t="shared" si="1"/>
        <v>441</v>
      </c>
      <c r="U12" s="2">
        <f t="shared" si="1"/>
        <v>375</v>
      </c>
      <c r="V12" s="2">
        <f t="shared" si="1"/>
        <v>481</v>
      </c>
      <c r="W12" s="2">
        <f t="shared" si="1"/>
        <v>462</v>
      </c>
      <c r="X12" s="2">
        <f t="shared" si="1"/>
        <v>477</v>
      </c>
      <c r="Y12" s="2">
        <f t="shared" si="1"/>
        <v>601</v>
      </c>
      <c r="Z12" s="2">
        <f t="shared" si="1"/>
        <v>648</v>
      </c>
      <c r="AA12" s="2">
        <f t="shared" si="1"/>
        <v>723</v>
      </c>
      <c r="AB12" s="2">
        <f t="shared" si="1"/>
        <v>762</v>
      </c>
      <c r="AC12" s="2">
        <f t="shared" si="1"/>
        <v>748</v>
      </c>
      <c r="AD12" s="2">
        <f t="shared" si="1"/>
        <v>763</v>
      </c>
      <c r="AE12" s="2">
        <f t="shared" si="1"/>
        <v>806</v>
      </c>
      <c r="AF12" s="2">
        <f t="shared" si="1"/>
        <v>380</v>
      </c>
      <c r="AG12" s="2">
        <v>157</v>
      </c>
      <c r="AH12" s="2">
        <v>340</v>
      </c>
      <c r="AI12" s="2">
        <v>480</v>
      </c>
    </row>
    <row r="13" spans="1:35" s="7" customFormat="1" ht="15.75" thickBot="1" x14ac:dyDescent="0.3">
      <c r="A13" s="6" t="s">
        <v>2</v>
      </c>
      <c r="B13" s="6">
        <f>B11+B12</f>
        <v>596</v>
      </c>
      <c r="C13" s="6">
        <f t="shared" ref="C13:AI13" si="2">C11+C12</f>
        <v>480</v>
      </c>
      <c r="D13" s="6">
        <f t="shared" si="2"/>
        <v>598</v>
      </c>
      <c r="E13" s="6">
        <f t="shared" si="2"/>
        <v>603</v>
      </c>
      <c r="F13" s="6">
        <f t="shared" si="2"/>
        <v>468</v>
      </c>
      <c r="G13" s="6">
        <f t="shared" si="2"/>
        <v>395</v>
      </c>
      <c r="H13" s="6">
        <f t="shared" si="2"/>
        <v>331</v>
      </c>
      <c r="I13" s="6">
        <f t="shared" si="2"/>
        <v>345</v>
      </c>
      <c r="J13" s="6">
        <f t="shared" si="2"/>
        <v>528</v>
      </c>
      <c r="K13" s="6">
        <f t="shared" si="2"/>
        <v>792</v>
      </c>
      <c r="L13" s="6">
        <f t="shared" si="2"/>
        <v>914</v>
      </c>
      <c r="M13" s="6">
        <f t="shared" si="2"/>
        <v>802</v>
      </c>
      <c r="N13" s="6">
        <f t="shared" si="2"/>
        <v>852</v>
      </c>
      <c r="O13" s="6">
        <f t="shared" si="2"/>
        <v>684</v>
      </c>
      <c r="P13" s="6">
        <f t="shared" si="2"/>
        <v>586</v>
      </c>
      <c r="Q13" s="6">
        <f t="shared" si="2"/>
        <v>605</v>
      </c>
      <c r="R13" s="6">
        <f t="shared" si="2"/>
        <v>668</v>
      </c>
      <c r="S13" s="6">
        <f t="shared" si="2"/>
        <v>832</v>
      </c>
      <c r="T13" s="6">
        <f t="shared" si="2"/>
        <v>894</v>
      </c>
      <c r="U13" s="6">
        <f t="shared" si="2"/>
        <v>858</v>
      </c>
      <c r="V13" s="6">
        <f t="shared" si="2"/>
        <v>979</v>
      </c>
      <c r="W13" s="6">
        <f t="shared" si="2"/>
        <v>972</v>
      </c>
      <c r="X13" s="6">
        <f t="shared" si="2"/>
        <v>1011</v>
      </c>
      <c r="Y13" s="6">
        <f t="shared" si="2"/>
        <v>1189</v>
      </c>
      <c r="Z13" s="6">
        <f t="shared" si="2"/>
        <v>1274</v>
      </c>
      <c r="AA13" s="6">
        <f t="shared" si="2"/>
        <v>1352</v>
      </c>
      <c r="AB13" s="6">
        <f t="shared" si="2"/>
        <v>1397</v>
      </c>
      <c r="AC13" s="6">
        <f t="shared" si="2"/>
        <v>1436</v>
      </c>
      <c r="AD13" s="6">
        <f t="shared" si="2"/>
        <v>1481</v>
      </c>
      <c r="AE13" s="6">
        <f t="shared" si="2"/>
        <v>1606</v>
      </c>
      <c r="AF13" s="6">
        <f t="shared" si="2"/>
        <v>1243</v>
      </c>
      <c r="AG13" s="6">
        <f t="shared" si="2"/>
        <v>723</v>
      </c>
      <c r="AH13" s="6">
        <f t="shared" si="2"/>
        <v>951</v>
      </c>
      <c r="AI13" s="6">
        <f t="shared" si="2"/>
        <v>1141</v>
      </c>
    </row>
    <row r="14" spans="1:35" ht="15.75" thickBot="1" x14ac:dyDescent="0.3"/>
    <row r="15" spans="1:35" ht="15.75" thickBot="1" x14ac:dyDescent="0.3">
      <c r="B15" s="4">
        <v>1989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  <c r="AE15" s="4">
        <v>2018</v>
      </c>
      <c r="AF15" s="4">
        <v>2019</v>
      </c>
      <c r="AG15" s="4">
        <v>2020</v>
      </c>
      <c r="AH15" s="4">
        <v>2021</v>
      </c>
      <c r="AI15" s="4">
        <v>2022</v>
      </c>
    </row>
    <row r="16" spans="1:35" x14ac:dyDescent="0.25">
      <c r="A16" t="s">
        <v>4</v>
      </c>
      <c r="B16">
        <f>B13</f>
        <v>596</v>
      </c>
      <c r="C16">
        <f t="shared" ref="C16:AI16" si="3">C13</f>
        <v>480</v>
      </c>
      <c r="D16">
        <f t="shared" si="3"/>
        <v>598</v>
      </c>
      <c r="E16">
        <f t="shared" si="3"/>
        <v>603</v>
      </c>
      <c r="F16">
        <f t="shared" si="3"/>
        <v>468</v>
      </c>
      <c r="G16">
        <f t="shared" si="3"/>
        <v>395</v>
      </c>
      <c r="H16">
        <f t="shared" si="3"/>
        <v>331</v>
      </c>
      <c r="I16">
        <f t="shared" si="3"/>
        <v>345</v>
      </c>
      <c r="J16">
        <f t="shared" si="3"/>
        <v>528</v>
      </c>
      <c r="K16">
        <f t="shared" si="3"/>
        <v>792</v>
      </c>
      <c r="L16">
        <f t="shared" si="3"/>
        <v>914</v>
      </c>
      <c r="M16">
        <f t="shared" si="3"/>
        <v>802</v>
      </c>
      <c r="N16">
        <f t="shared" si="3"/>
        <v>852</v>
      </c>
      <c r="O16">
        <f t="shared" si="3"/>
        <v>684</v>
      </c>
      <c r="P16">
        <f t="shared" si="3"/>
        <v>586</v>
      </c>
      <c r="Q16">
        <f t="shared" si="3"/>
        <v>605</v>
      </c>
      <c r="R16">
        <f t="shared" si="3"/>
        <v>668</v>
      </c>
      <c r="S16">
        <f t="shared" si="3"/>
        <v>832</v>
      </c>
      <c r="T16">
        <f t="shared" si="3"/>
        <v>894</v>
      </c>
      <c r="U16">
        <f t="shared" si="3"/>
        <v>858</v>
      </c>
      <c r="V16">
        <f t="shared" si="3"/>
        <v>979</v>
      </c>
      <c r="W16">
        <f t="shared" si="3"/>
        <v>972</v>
      </c>
      <c r="X16">
        <f t="shared" si="3"/>
        <v>1011</v>
      </c>
      <c r="Y16">
        <f t="shared" si="3"/>
        <v>1189</v>
      </c>
      <c r="Z16">
        <f t="shared" si="3"/>
        <v>1274</v>
      </c>
      <c r="AA16">
        <f t="shared" si="3"/>
        <v>1352</v>
      </c>
      <c r="AB16">
        <f t="shared" si="3"/>
        <v>1397</v>
      </c>
      <c r="AC16">
        <f t="shared" si="3"/>
        <v>1436</v>
      </c>
      <c r="AD16">
        <f t="shared" si="3"/>
        <v>1481</v>
      </c>
      <c r="AE16">
        <f t="shared" si="3"/>
        <v>1606</v>
      </c>
      <c r="AF16">
        <f t="shared" si="3"/>
        <v>1243</v>
      </c>
      <c r="AG16">
        <f t="shared" si="3"/>
        <v>723</v>
      </c>
      <c r="AH16">
        <f t="shared" si="3"/>
        <v>951</v>
      </c>
      <c r="AI16">
        <f t="shared" si="3"/>
        <v>1141</v>
      </c>
    </row>
    <row r="17" spans="1:35" x14ac:dyDescent="0.25">
      <c r="A17" t="s">
        <v>18</v>
      </c>
      <c r="B17">
        <f>Commandes!B14</f>
        <v>984</v>
      </c>
      <c r="C17">
        <f>Commandes!C14</f>
        <v>860</v>
      </c>
      <c r="D17">
        <f>Commandes!D14</f>
        <v>341</v>
      </c>
      <c r="E17">
        <f>Commandes!E14</f>
        <v>366</v>
      </c>
      <c r="F17">
        <f>Commandes!F14</f>
        <v>258</v>
      </c>
      <c r="G17">
        <f>Commandes!G14</f>
        <v>237</v>
      </c>
      <c r="H17">
        <f>Commandes!H14</f>
        <v>485</v>
      </c>
      <c r="I17">
        <f>Commandes!I14</f>
        <v>990</v>
      </c>
      <c r="J17">
        <f>Commandes!J14</f>
        <v>992</v>
      </c>
      <c r="K17">
        <f>Commandes!K14</f>
        <v>1162</v>
      </c>
      <c r="L17">
        <f>Commandes!L14</f>
        <v>831</v>
      </c>
      <c r="M17">
        <f>Commandes!M14</f>
        <v>1108</v>
      </c>
      <c r="N17">
        <f>Commandes!N14</f>
        <v>689</v>
      </c>
      <c r="O17">
        <f>Commandes!O14</f>
        <v>551</v>
      </c>
      <c r="P17">
        <f>Commandes!P14</f>
        <v>523</v>
      </c>
      <c r="Q17">
        <f>Commandes!Q14</f>
        <v>642</v>
      </c>
      <c r="R17">
        <f>Commandes!R14</f>
        <v>2057</v>
      </c>
      <c r="S17">
        <f>Commandes!S14</f>
        <v>1834</v>
      </c>
      <c r="T17">
        <f>Commandes!T14</f>
        <v>2754</v>
      </c>
      <c r="U17">
        <f>Commandes!U14</f>
        <v>1439</v>
      </c>
      <c r="V17">
        <f>Commandes!V14</f>
        <v>413</v>
      </c>
      <c r="W17">
        <f>Commandes!W14</f>
        <v>1104</v>
      </c>
      <c r="X17">
        <f>Commandes!X14</f>
        <v>2224</v>
      </c>
      <c r="Y17">
        <f>Commandes!Y14</f>
        <v>2036</v>
      </c>
      <c r="Z17">
        <f>Commandes!Z14</f>
        <v>2858</v>
      </c>
      <c r="AA17">
        <f>Commandes!AA14</f>
        <v>2888</v>
      </c>
      <c r="AB17">
        <f>Commandes!AB14</f>
        <v>1848</v>
      </c>
      <c r="AC17">
        <f>Commandes!AC14</f>
        <v>1399</v>
      </c>
      <c r="AD17">
        <f>Commandes!AD14</f>
        <v>2021</v>
      </c>
      <c r="AE17">
        <f>Commandes!AE14</f>
        <v>1640</v>
      </c>
      <c r="AF17">
        <f>Commandes!AF14</f>
        <v>681</v>
      </c>
      <c r="AG17">
        <f>Commandes!AG14</f>
        <v>452</v>
      </c>
      <c r="AH17">
        <f>Commandes!AH14</f>
        <v>1042</v>
      </c>
      <c r="AI17">
        <f>Commandes!AI14</f>
        <v>1628</v>
      </c>
    </row>
    <row r="18" spans="1:35" x14ac:dyDescent="0.25">
      <c r="A18" t="s">
        <v>20</v>
      </c>
      <c r="B18">
        <f>B13</f>
        <v>596</v>
      </c>
      <c r="C18">
        <f>C13+B18</f>
        <v>1076</v>
      </c>
      <c r="D18">
        <f t="shared" ref="D18:AI18" si="4">D13+C18</f>
        <v>1674</v>
      </c>
      <c r="E18">
        <f t="shared" si="4"/>
        <v>2277</v>
      </c>
      <c r="F18">
        <f t="shared" si="4"/>
        <v>2745</v>
      </c>
      <c r="G18">
        <f t="shared" si="4"/>
        <v>3140</v>
      </c>
      <c r="H18">
        <f t="shared" si="4"/>
        <v>3471</v>
      </c>
      <c r="I18">
        <f t="shared" si="4"/>
        <v>3816</v>
      </c>
      <c r="J18">
        <f t="shared" si="4"/>
        <v>4344</v>
      </c>
      <c r="K18">
        <f t="shared" si="4"/>
        <v>5136</v>
      </c>
      <c r="L18">
        <f t="shared" si="4"/>
        <v>6050</v>
      </c>
      <c r="M18">
        <f t="shared" si="4"/>
        <v>6852</v>
      </c>
      <c r="N18">
        <f t="shared" si="4"/>
        <v>7704</v>
      </c>
      <c r="O18">
        <f t="shared" si="4"/>
        <v>8388</v>
      </c>
      <c r="P18">
        <f t="shared" si="4"/>
        <v>8974</v>
      </c>
      <c r="Q18">
        <f t="shared" si="4"/>
        <v>9579</v>
      </c>
      <c r="R18">
        <f t="shared" si="4"/>
        <v>10247</v>
      </c>
      <c r="S18">
        <f t="shared" si="4"/>
        <v>11079</v>
      </c>
      <c r="T18">
        <f t="shared" si="4"/>
        <v>11973</v>
      </c>
      <c r="U18">
        <f t="shared" si="4"/>
        <v>12831</v>
      </c>
      <c r="V18">
        <f t="shared" si="4"/>
        <v>13810</v>
      </c>
      <c r="W18">
        <f t="shared" si="4"/>
        <v>14782</v>
      </c>
      <c r="X18">
        <f t="shared" si="4"/>
        <v>15793</v>
      </c>
      <c r="Y18">
        <f t="shared" si="4"/>
        <v>16982</v>
      </c>
      <c r="Z18">
        <f t="shared" si="4"/>
        <v>18256</v>
      </c>
      <c r="AA18">
        <f t="shared" si="4"/>
        <v>19608</v>
      </c>
      <c r="AB18">
        <f t="shared" si="4"/>
        <v>21005</v>
      </c>
      <c r="AC18">
        <f t="shared" si="4"/>
        <v>22441</v>
      </c>
      <c r="AD18">
        <f t="shared" si="4"/>
        <v>23922</v>
      </c>
      <c r="AE18">
        <f t="shared" si="4"/>
        <v>25528</v>
      </c>
      <c r="AF18">
        <f t="shared" si="4"/>
        <v>26771</v>
      </c>
      <c r="AG18">
        <f t="shared" si="4"/>
        <v>27494</v>
      </c>
      <c r="AH18">
        <f t="shared" si="4"/>
        <v>28445</v>
      </c>
      <c r="AI18">
        <f t="shared" si="4"/>
        <v>29586</v>
      </c>
    </row>
    <row r="49" spans="1:35" x14ac:dyDescent="0.25">
      <c r="C49" t="s">
        <v>6</v>
      </c>
      <c r="E49" t="s">
        <v>7</v>
      </c>
      <c r="G49" t="s">
        <v>12</v>
      </c>
    </row>
    <row r="50" spans="1:35" x14ac:dyDescent="0.25">
      <c r="A50" t="s">
        <v>8</v>
      </c>
      <c r="B50" t="s">
        <v>13</v>
      </c>
      <c r="C50">
        <v>600</v>
      </c>
      <c r="D50">
        <v>95</v>
      </c>
      <c r="E50">
        <v>331</v>
      </c>
      <c r="G50" s="8">
        <f>(C50-E50)/C50</f>
        <v>0.44833333333333331</v>
      </c>
    </row>
    <row r="51" spans="1:35" x14ac:dyDescent="0.25">
      <c r="A51" t="s">
        <v>9</v>
      </c>
      <c r="B51" t="s">
        <v>14</v>
      </c>
      <c r="C51">
        <v>900</v>
      </c>
      <c r="D51" s="9" t="s">
        <v>15</v>
      </c>
      <c r="E51">
        <v>586</v>
      </c>
      <c r="G51" s="8">
        <f>(C51-E51)/C51</f>
        <v>0.34888888888888892</v>
      </c>
    </row>
    <row r="52" spans="1:35" x14ac:dyDescent="0.25">
      <c r="A52" t="s">
        <v>10</v>
      </c>
      <c r="B52" s="9" t="s">
        <v>16</v>
      </c>
      <c r="C52">
        <v>980</v>
      </c>
      <c r="D52">
        <v>10</v>
      </c>
      <c r="E52">
        <v>972</v>
      </c>
      <c r="G52" s="8">
        <f>(C52-E52)/C52</f>
        <v>8.1632653061224497E-3</v>
      </c>
    </row>
    <row r="53" spans="1:35" x14ac:dyDescent="0.25">
      <c r="A53" t="s">
        <v>11</v>
      </c>
      <c r="B53" t="s">
        <v>17</v>
      </c>
      <c r="C53">
        <v>1700</v>
      </c>
      <c r="D53">
        <v>20</v>
      </c>
      <c r="E53">
        <v>723</v>
      </c>
      <c r="G53" s="8">
        <f>(C53-E53)/C53</f>
        <v>0.57470588235294118</v>
      </c>
      <c r="I53">
        <v>1141</v>
      </c>
      <c r="J53">
        <f>I53/E53</f>
        <v>1.578146611341632</v>
      </c>
      <c r="L53">
        <v>951</v>
      </c>
      <c r="M53">
        <f>L53/E53</f>
        <v>1.3153526970954357</v>
      </c>
    </row>
    <row r="56" spans="1:35" x14ac:dyDescent="0.25">
      <c r="A56" t="s">
        <v>2</v>
      </c>
      <c r="B56">
        <v>596</v>
      </c>
      <c r="C56">
        <v>480</v>
      </c>
      <c r="D56">
        <v>598</v>
      </c>
      <c r="E56">
        <v>603</v>
      </c>
      <c r="F56">
        <v>468</v>
      </c>
      <c r="G56">
        <v>395</v>
      </c>
      <c r="H56">
        <v>331</v>
      </c>
      <c r="I56">
        <v>345</v>
      </c>
      <c r="J56">
        <v>528</v>
      </c>
      <c r="K56">
        <v>792</v>
      </c>
      <c r="L56">
        <v>914</v>
      </c>
      <c r="M56">
        <v>802</v>
      </c>
      <c r="N56">
        <v>852</v>
      </c>
      <c r="O56">
        <v>684</v>
      </c>
      <c r="P56">
        <v>586</v>
      </c>
      <c r="Q56">
        <v>605</v>
      </c>
      <c r="R56">
        <v>668</v>
      </c>
      <c r="S56">
        <v>832</v>
      </c>
      <c r="T56">
        <v>894</v>
      </c>
      <c r="U56">
        <v>858</v>
      </c>
      <c r="V56">
        <v>979</v>
      </c>
      <c r="W56">
        <v>972</v>
      </c>
      <c r="X56">
        <v>1011</v>
      </c>
      <c r="Y56">
        <v>1189</v>
      </c>
      <c r="Z56">
        <v>1274</v>
      </c>
      <c r="AA56">
        <v>1352</v>
      </c>
      <c r="AB56">
        <v>1397</v>
      </c>
      <c r="AC56">
        <v>1436</v>
      </c>
      <c r="AD56">
        <v>1481</v>
      </c>
      <c r="AE56">
        <v>1606</v>
      </c>
      <c r="AF56">
        <v>1243</v>
      </c>
      <c r="AG56">
        <v>723</v>
      </c>
      <c r="AH56">
        <v>951</v>
      </c>
      <c r="AI56">
        <v>1141</v>
      </c>
    </row>
    <row r="57" spans="1:35" x14ac:dyDescent="0.25">
      <c r="A57" t="s">
        <v>5</v>
      </c>
      <c r="B57">
        <v>596</v>
      </c>
      <c r="C57">
        <v>1076</v>
      </c>
      <c r="D57">
        <v>1674</v>
      </c>
      <c r="E57">
        <v>2277</v>
      </c>
      <c r="F57">
        <v>2745</v>
      </c>
      <c r="G57">
        <v>3140</v>
      </c>
      <c r="H57">
        <v>3471</v>
      </c>
      <c r="I57">
        <v>3816</v>
      </c>
      <c r="J57">
        <v>4344</v>
      </c>
      <c r="K57">
        <v>5136</v>
      </c>
      <c r="L57">
        <v>6050</v>
      </c>
      <c r="M57">
        <v>6852</v>
      </c>
      <c r="N57">
        <v>7704</v>
      </c>
      <c r="O57">
        <v>8388</v>
      </c>
      <c r="P57">
        <v>8974</v>
      </c>
      <c r="Q57">
        <v>9579</v>
      </c>
      <c r="R57">
        <v>10247</v>
      </c>
      <c r="S57">
        <v>11079</v>
      </c>
      <c r="T57">
        <v>11973</v>
      </c>
      <c r="U57">
        <v>12831</v>
      </c>
      <c r="V57">
        <v>13810</v>
      </c>
      <c r="W57">
        <v>14782</v>
      </c>
      <c r="X57">
        <v>15793</v>
      </c>
      <c r="Y57">
        <v>16982</v>
      </c>
      <c r="Z57">
        <v>18256</v>
      </c>
      <c r="AA57">
        <v>19608</v>
      </c>
      <c r="AB57">
        <v>21005</v>
      </c>
      <c r="AC57">
        <v>22441</v>
      </c>
      <c r="AD57">
        <v>23922</v>
      </c>
      <c r="AE57">
        <v>25528</v>
      </c>
      <c r="AF57">
        <v>26771</v>
      </c>
      <c r="AG57">
        <v>27494</v>
      </c>
      <c r="AH57">
        <v>28445</v>
      </c>
      <c r="AI57">
        <v>29586</v>
      </c>
    </row>
    <row r="58" spans="1:35" ht="15.75" thickBot="1" x14ac:dyDescent="0.3">
      <c r="A58" t="s">
        <v>19</v>
      </c>
      <c r="B58" t="s">
        <v>2</v>
      </c>
      <c r="C58" t="s">
        <v>5</v>
      </c>
    </row>
    <row r="59" spans="1:35" ht="15.75" thickBot="1" x14ac:dyDescent="0.3">
      <c r="A59" s="4">
        <v>1989</v>
      </c>
      <c r="B59">
        <v>596</v>
      </c>
      <c r="C59">
        <v>596</v>
      </c>
    </row>
    <row r="60" spans="1:35" ht="15.75" thickBot="1" x14ac:dyDescent="0.3">
      <c r="A60" s="4">
        <v>1990</v>
      </c>
      <c r="B60">
        <v>480</v>
      </c>
      <c r="C60">
        <v>1076</v>
      </c>
    </row>
    <row r="61" spans="1:35" ht="15.75" thickBot="1" x14ac:dyDescent="0.3">
      <c r="A61" s="4">
        <v>1991</v>
      </c>
      <c r="B61">
        <v>598</v>
      </c>
      <c r="C61">
        <v>1674</v>
      </c>
    </row>
    <row r="62" spans="1:35" ht="15.75" thickBot="1" x14ac:dyDescent="0.3">
      <c r="A62" s="4">
        <v>1992</v>
      </c>
      <c r="B62">
        <v>603</v>
      </c>
      <c r="C62">
        <v>2277</v>
      </c>
    </row>
    <row r="63" spans="1:35" ht="15.75" thickBot="1" x14ac:dyDescent="0.3">
      <c r="A63" s="4">
        <v>1993</v>
      </c>
      <c r="B63">
        <v>468</v>
      </c>
      <c r="C63">
        <v>2745</v>
      </c>
    </row>
    <row r="64" spans="1:35" ht="15.75" thickBot="1" x14ac:dyDescent="0.3">
      <c r="A64" s="4">
        <v>1994</v>
      </c>
      <c r="B64">
        <v>395</v>
      </c>
      <c r="C64">
        <v>3140</v>
      </c>
    </row>
    <row r="65" spans="1:3" ht="15.75" thickBot="1" x14ac:dyDescent="0.3">
      <c r="A65" s="4">
        <v>1995</v>
      </c>
      <c r="B65">
        <v>331</v>
      </c>
      <c r="C65">
        <v>3471</v>
      </c>
    </row>
    <row r="66" spans="1:3" ht="15.75" thickBot="1" x14ac:dyDescent="0.3">
      <c r="A66" s="4">
        <v>1996</v>
      </c>
      <c r="B66">
        <v>345</v>
      </c>
      <c r="C66">
        <v>3816</v>
      </c>
    </row>
    <row r="67" spans="1:3" ht="15.75" thickBot="1" x14ac:dyDescent="0.3">
      <c r="A67" s="4">
        <v>1997</v>
      </c>
      <c r="B67">
        <v>528</v>
      </c>
      <c r="C67">
        <v>4344</v>
      </c>
    </row>
    <row r="68" spans="1:3" ht="15.75" thickBot="1" x14ac:dyDescent="0.3">
      <c r="A68" s="4">
        <v>1998</v>
      </c>
      <c r="B68">
        <v>792</v>
      </c>
      <c r="C68">
        <v>5136</v>
      </c>
    </row>
    <row r="69" spans="1:3" ht="15.75" thickBot="1" x14ac:dyDescent="0.3">
      <c r="A69" s="4">
        <v>1999</v>
      </c>
      <c r="B69">
        <v>914</v>
      </c>
      <c r="C69">
        <v>6050</v>
      </c>
    </row>
    <row r="70" spans="1:3" ht="15.75" thickBot="1" x14ac:dyDescent="0.3">
      <c r="A70" s="4">
        <v>2000</v>
      </c>
      <c r="B70">
        <v>802</v>
      </c>
      <c r="C70">
        <v>6852</v>
      </c>
    </row>
    <row r="71" spans="1:3" ht="15.75" thickBot="1" x14ac:dyDescent="0.3">
      <c r="A71" s="4">
        <v>2001</v>
      </c>
      <c r="B71">
        <v>852</v>
      </c>
      <c r="C71">
        <v>7704</v>
      </c>
    </row>
    <row r="72" spans="1:3" ht="15.75" thickBot="1" x14ac:dyDescent="0.3">
      <c r="A72" s="4">
        <v>2002</v>
      </c>
      <c r="B72">
        <v>684</v>
      </c>
      <c r="C72">
        <v>8388</v>
      </c>
    </row>
    <row r="73" spans="1:3" ht="15.75" thickBot="1" x14ac:dyDescent="0.3">
      <c r="A73" s="4">
        <v>2003</v>
      </c>
      <c r="B73">
        <v>586</v>
      </c>
      <c r="C73">
        <v>8974</v>
      </c>
    </row>
    <row r="74" spans="1:3" ht="15.75" thickBot="1" x14ac:dyDescent="0.3">
      <c r="A74" s="4">
        <v>2004</v>
      </c>
      <c r="B74">
        <v>605</v>
      </c>
      <c r="C74">
        <v>9579</v>
      </c>
    </row>
    <row r="75" spans="1:3" ht="15.75" thickBot="1" x14ac:dyDescent="0.3">
      <c r="A75" s="4">
        <v>2005</v>
      </c>
      <c r="B75">
        <v>668</v>
      </c>
      <c r="C75">
        <v>10247</v>
      </c>
    </row>
    <row r="76" spans="1:3" ht="15.75" thickBot="1" x14ac:dyDescent="0.3">
      <c r="A76" s="4">
        <v>2006</v>
      </c>
      <c r="B76">
        <v>832</v>
      </c>
      <c r="C76">
        <v>11079</v>
      </c>
    </row>
    <row r="77" spans="1:3" ht="15.75" thickBot="1" x14ac:dyDescent="0.3">
      <c r="A77" s="4">
        <v>2007</v>
      </c>
      <c r="B77">
        <v>894</v>
      </c>
      <c r="C77">
        <v>11973</v>
      </c>
    </row>
    <row r="78" spans="1:3" ht="15.75" thickBot="1" x14ac:dyDescent="0.3">
      <c r="A78" s="4">
        <v>2008</v>
      </c>
      <c r="B78">
        <v>858</v>
      </c>
      <c r="C78">
        <v>12831</v>
      </c>
    </row>
    <row r="79" spans="1:3" ht="15.75" thickBot="1" x14ac:dyDescent="0.3">
      <c r="A79" s="4">
        <v>2009</v>
      </c>
      <c r="B79">
        <v>979</v>
      </c>
      <c r="C79">
        <v>13810</v>
      </c>
    </row>
    <row r="80" spans="1:3" ht="15.75" thickBot="1" x14ac:dyDescent="0.3">
      <c r="A80" s="4">
        <v>2010</v>
      </c>
      <c r="B80">
        <v>972</v>
      </c>
      <c r="C80">
        <v>14782</v>
      </c>
    </row>
    <row r="81" spans="1:3" ht="15.75" thickBot="1" x14ac:dyDescent="0.3">
      <c r="A81" s="4">
        <v>2011</v>
      </c>
      <c r="B81">
        <v>1011</v>
      </c>
      <c r="C81">
        <v>15793</v>
      </c>
    </row>
    <row r="82" spans="1:3" ht="15.75" thickBot="1" x14ac:dyDescent="0.3">
      <c r="A82" s="4">
        <v>2012</v>
      </c>
      <c r="B82">
        <v>1189</v>
      </c>
      <c r="C82">
        <v>16982</v>
      </c>
    </row>
    <row r="83" spans="1:3" ht="15.75" thickBot="1" x14ac:dyDescent="0.3">
      <c r="A83" s="4">
        <v>2013</v>
      </c>
      <c r="B83">
        <v>1274</v>
      </c>
      <c r="C83">
        <v>18256</v>
      </c>
    </row>
    <row r="84" spans="1:3" ht="15.75" thickBot="1" x14ac:dyDescent="0.3">
      <c r="A84" s="4">
        <v>2014</v>
      </c>
      <c r="B84">
        <v>1352</v>
      </c>
      <c r="C84">
        <v>19608</v>
      </c>
    </row>
    <row r="85" spans="1:3" ht="15.75" thickBot="1" x14ac:dyDescent="0.3">
      <c r="A85" s="4">
        <v>2015</v>
      </c>
      <c r="B85">
        <v>1397</v>
      </c>
      <c r="C85">
        <v>21005</v>
      </c>
    </row>
    <row r="86" spans="1:3" ht="15.75" thickBot="1" x14ac:dyDescent="0.3">
      <c r="A86" s="4">
        <v>2016</v>
      </c>
      <c r="B86">
        <v>1436</v>
      </c>
      <c r="C86">
        <v>22441</v>
      </c>
    </row>
    <row r="87" spans="1:3" ht="15.75" thickBot="1" x14ac:dyDescent="0.3">
      <c r="A87" s="4">
        <v>2017</v>
      </c>
      <c r="B87">
        <v>1481</v>
      </c>
      <c r="C87">
        <v>23922</v>
      </c>
    </row>
    <row r="88" spans="1:3" ht="15.75" thickBot="1" x14ac:dyDescent="0.3">
      <c r="A88" s="4">
        <v>2018</v>
      </c>
      <c r="B88">
        <v>1606</v>
      </c>
      <c r="C88">
        <v>25528</v>
      </c>
    </row>
    <row r="89" spans="1:3" ht="15.75" thickBot="1" x14ac:dyDescent="0.3">
      <c r="A89" s="4">
        <v>2019</v>
      </c>
      <c r="B89">
        <v>1243</v>
      </c>
      <c r="C89">
        <v>26771</v>
      </c>
    </row>
    <row r="90" spans="1:3" ht="15.75" thickBot="1" x14ac:dyDescent="0.3">
      <c r="A90" s="4">
        <v>2020</v>
      </c>
      <c r="B90">
        <v>723</v>
      </c>
      <c r="C90">
        <v>27494</v>
      </c>
    </row>
    <row r="91" spans="1:3" ht="15.75" thickBot="1" x14ac:dyDescent="0.3">
      <c r="A91" s="4">
        <v>2021</v>
      </c>
      <c r="B91">
        <v>951</v>
      </c>
      <c r="C91">
        <v>28445</v>
      </c>
    </row>
    <row r="92" spans="1:3" ht="15.75" thickBot="1" x14ac:dyDescent="0.3">
      <c r="A92" s="4">
        <v>2022</v>
      </c>
      <c r="B92">
        <v>1141</v>
      </c>
      <c r="C92">
        <v>29586</v>
      </c>
    </row>
  </sheetData>
  <mergeCells count="1">
    <mergeCell ref="A4:A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Commandes</vt:lpstr>
      <vt:lpstr>Livraisons</vt:lpstr>
      <vt:lpstr>Livraisons et commandes</vt:lpstr>
      <vt:lpstr>Livraisons (2)</vt:lpstr>
      <vt:lpstr>Livraisons et commandes (2)</vt:lpstr>
      <vt:lpstr>Livraisons et commandes (3)</vt:lpstr>
      <vt:lpstr>datacdes</vt:lpstr>
      <vt:lpstr>'Livraisons (2)'!dataliv</vt:lpstr>
      <vt:lpstr>'Livraisons et commandes'!dataliv</vt:lpstr>
      <vt:lpstr>'Livraisons et commandes (2)'!dataliv</vt:lpstr>
      <vt:lpstr>'Livraisons et commandes (3)'!dataliv</vt:lpstr>
      <vt:lpstr>dataliv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cp:lastPrinted>2023-09-25T09:35:34Z</cp:lastPrinted>
  <dcterms:created xsi:type="dcterms:W3CDTF">2023-08-23T08:04:00Z</dcterms:created>
  <dcterms:modified xsi:type="dcterms:W3CDTF">2023-10-19T09:40:35Z</dcterms:modified>
</cp:coreProperties>
</file>