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95" windowHeight="56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J46" i="1"/>
  <c r="F46" i="1"/>
  <c r="G46" i="1"/>
  <c r="H46" i="1"/>
  <c r="H27" i="1"/>
  <c r="H7" i="1"/>
  <c r="H43" i="1"/>
  <c r="H37" i="1"/>
  <c r="H25" i="1"/>
  <c r="H19" i="1"/>
  <c r="H13" i="1"/>
  <c r="D46" i="1" l="1"/>
  <c r="C43" i="1" l="1"/>
  <c r="C37" i="1"/>
  <c r="C31" i="1"/>
  <c r="C25" i="1"/>
  <c r="C19" i="1"/>
  <c r="C13" i="1"/>
  <c r="D17" i="1" l="1"/>
  <c r="D16" i="1"/>
  <c r="D19" i="1" l="1"/>
  <c r="D41" i="1" l="1"/>
  <c r="D40" i="1"/>
  <c r="D43" i="1" s="1"/>
  <c r="D35" i="1"/>
  <c r="D34" i="1"/>
  <c r="D37" i="1" s="1"/>
  <c r="D29" i="1"/>
  <c r="D28" i="1"/>
  <c r="D23" i="1"/>
  <c r="D22" i="1"/>
  <c r="D25" i="1" s="1"/>
  <c r="D11" i="1"/>
  <c r="D10" i="1"/>
  <c r="D13" i="1" s="1"/>
  <c r="D4" i="1"/>
  <c r="C7" i="1"/>
  <c r="D31" i="1" l="1"/>
  <c r="D5" i="1" l="1"/>
  <c r="D7" i="1" l="1"/>
</calcChain>
</file>

<file path=xl/sharedStrings.xml><?xml version="1.0" encoding="utf-8"?>
<sst xmlns="http://schemas.openxmlformats.org/spreadsheetml/2006/main" count="47" uniqueCount="26">
  <si>
    <t>pcs</t>
  </si>
  <si>
    <t>tonnage</t>
  </si>
  <si>
    <t>Fasteners</t>
  </si>
  <si>
    <t>Béta Shade 2</t>
  </si>
  <si>
    <t>Eli</t>
  </si>
  <si>
    <t>Alcoa</t>
  </si>
  <si>
    <t>Plymouth</t>
  </si>
  <si>
    <t>ex UKTMP Jul to Nov</t>
  </si>
  <si>
    <t xml:space="preserve"> </t>
  </si>
  <si>
    <t xml:space="preserve">Cut off 10/Jul/18 </t>
  </si>
  <si>
    <t>stock/transit 30/Juin</t>
  </si>
  <si>
    <t>ex UKTMP Jul</t>
  </si>
  <si>
    <t>ex UKTMP Aug to Nov</t>
  </si>
  <si>
    <t>stock/transit 10/Juillet</t>
  </si>
  <si>
    <t>total available</t>
  </si>
  <si>
    <r>
      <t xml:space="preserve">stock/transit 30/Juillet </t>
    </r>
    <r>
      <rPr>
        <sz val="11"/>
        <color rgb="FF0070C0"/>
        <rFont val="Calibri"/>
        <family val="2"/>
        <scheme val="minor"/>
      </rPr>
      <t>(1ancien + 1nveau)</t>
    </r>
  </si>
  <si>
    <t>Structures KO5S-A07</t>
  </si>
  <si>
    <t>Structures K05S - A05/08</t>
  </si>
  <si>
    <t>conso prévue UKAD</t>
  </si>
  <si>
    <t>Total stock/transit cut off 10 July</t>
  </si>
  <si>
    <t>structure K05S revA05 produits jusqu'en Juin 2018</t>
  </si>
  <si>
    <t>remplacés par structure K05S rev A08 dès production Juillet 2018</t>
  </si>
  <si>
    <t>(cf mail du 26juin de Aurélien)</t>
  </si>
  <si>
    <t>dont</t>
  </si>
  <si>
    <t>11 à 17,20</t>
  </si>
  <si>
    <t>Besoin UKAD…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</si>
</sst>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Fill="1" applyBorder="1"/>
    <xf numFmtId="0" fontId="0" fillId="0" borderId="0" xfId="0" applyFill="1" applyBorder="1"/>
    <xf numFmtId="0" fontId="1" fillId="0" borderId="4" xfId="0" applyFont="1" applyBorder="1"/>
    <xf numFmtId="0" fontId="1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0" fillId="3" borderId="1" xfId="0" applyFill="1" applyBorder="1"/>
    <xf numFmtId="0" fontId="0" fillId="0" borderId="4" xfId="0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16" workbookViewId="0">
      <selection activeCell="H34" sqref="H34"/>
    </sheetView>
  </sheetViews>
  <sheetFormatPr baseColWidth="10" defaultColWidth="9.140625" defaultRowHeight="15" x14ac:dyDescent="0.25"/>
  <cols>
    <col min="1" max="1" width="21.5703125" customWidth="1"/>
    <col min="2" max="2" width="34.5703125" customWidth="1"/>
    <col min="3" max="4" width="9.140625" style="1" customWidth="1"/>
    <col min="5" max="5" width="17.28515625" style="25" bestFit="1" customWidth="1"/>
  </cols>
  <sheetData>
    <row r="1" spans="1:8" ht="14.45" x14ac:dyDescent="0.3">
      <c r="A1" s="33" t="s">
        <v>9</v>
      </c>
    </row>
    <row r="2" spans="1:8" x14ac:dyDescent="0.25">
      <c r="C2" s="2" t="s">
        <v>0</v>
      </c>
      <c r="D2" s="2" t="s">
        <v>1</v>
      </c>
      <c r="E2" s="34" t="s">
        <v>18</v>
      </c>
    </row>
    <row r="3" spans="1:8" ht="14.45" x14ac:dyDescent="0.3">
      <c r="A3" s="3" t="s">
        <v>2</v>
      </c>
      <c r="B3" s="4" t="s">
        <v>13</v>
      </c>
      <c r="C3" s="5">
        <v>12</v>
      </c>
      <c r="D3" s="6">
        <v>86.72</v>
      </c>
      <c r="F3" t="s">
        <v>25</v>
      </c>
    </row>
    <row r="4" spans="1:8" ht="14.45" x14ac:dyDescent="0.3">
      <c r="A4" s="7"/>
      <c r="B4" s="8" t="s">
        <v>11</v>
      </c>
      <c r="C4" s="9">
        <v>13</v>
      </c>
      <c r="D4" s="17">
        <f>C4*7.238</f>
        <v>94.094000000000008</v>
      </c>
    </row>
    <row r="5" spans="1:8" ht="14.45" x14ac:dyDescent="0.3">
      <c r="A5" s="7"/>
      <c r="B5" s="8" t="s">
        <v>12</v>
      </c>
      <c r="C5" s="9">
        <v>10</v>
      </c>
      <c r="D5" s="17">
        <f>C5*7.238</f>
        <v>72.38000000000001</v>
      </c>
    </row>
    <row r="6" spans="1:8" s="25" customFormat="1" ht="14.45" x14ac:dyDescent="0.3">
      <c r="A6" s="21"/>
      <c r="B6" s="22"/>
      <c r="C6" s="23"/>
      <c r="D6" s="24"/>
    </row>
    <row r="7" spans="1:8" ht="14.45" x14ac:dyDescent="0.3">
      <c r="A7" s="7"/>
      <c r="B7" s="10" t="s">
        <v>14</v>
      </c>
      <c r="C7" s="11">
        <f>SUM(C3:C6)</f>
        <v>35</v>
      </c>
      <c r="D7" s="12">
        <f>SUM(D3:D6)</f>
        <v>253.19400000000002</v>
      </c>
      <c r="F7">
        <v>32</v>
      </c>
      <c r="G7">
        <v>7.25</v>
      </c>
      <c r="H7">
        <f>F7*G7</f>
        <v>232</v>
      </c>
    </row>
    <row r="8" spans="1:8" ht="14.45" x14ac:dyDescent="0.3">
      <c r="A8" s="13"/>
      <c r="B8" s="14"/>
      <c r="C8" s="15"/>
      <c r="D8" s="16"/>
    </row>
    <row r="9" spans="1:8" ht="14.45" x14ac:dyDescent="0.3">
      <c r="A9" s="26" t="s">
        <v>17</v>
      </c>
      <c r="B9" s="4" t="s">
        <v>13</v>
      </c>
      <c r="C9" s="5">
        <v>105</v>
      </c>
      <c r="D9" s="6">
        <v>759.36</v>
      </c>
      <c r="F9" t="s">
        <v>20</v>
      </c>
    </row>
    <row r="10" spans="1:8" x14ac:dyDescent="0.25">
      <c r="A10" s="7" t="s">
        <v>8</v>
      </c>
      <c r="B10" s="8" t="s">
        <v>11</v>
      </c>
      <c r="C10" s="9">
        <v>25</v>
      </c>
      <c r="D10" s="17">
        <f>C10*7.238</f>
        <v>180.95000000000002</v>
      </c>
      <c r="F10" t="s">
        <v>21</v>
      </c>
    </row>
    <row r="11" spans="1:8" x14ac:dyDescent="0.25">
      <c r="A11" s="7"/>
      <c r="B11" s="8" t="s">
        <v>12</v>
      </c>
      <c r="C11" s="9">
        <v>73</v>
      </c>
      <c r="D11" s="17">
        <f>C11*7.238</f>
        <v>528.37400000000002</v>
      </c>
      <c r="F11" t="s">
        <v>22</v>
      </c>
    </row>
    <row r="12" spans="1:8" s="25" customFormat="1" ht="14.45" x14ac:dyDescent="0.3">
      <c r="A12" s="21"/>
      <c r="B12" s="22"/>
      <c r="C12" s="23"/>
      <c r="D12" s="24"/>
    </row>
    <row r="13" spans="1:8" ht="14.45" x14ac:dyDescent="0.3">
      <c r="A13" s="7"/>
      <c r="B13" s="10" t="s">
        <v>14</v>
      </c>
      <c r="C13" s="11">
        <f>SUM(C9:C12)</f>
        <v>203</v>
      </c>
      <c r="D13" s="12">
        <f>SUM(D9:D12)</f>
        <v>1468.6840000000002</v>
      </c>
      <c r="F13">
        <v>134</v>
      </c>
      <c r="G13">
        <v>7.25</v>
      </c>
      <c r="H13">
        <f>F13*G13</f>
        <v>971.5</v>
      </c>
    </row>
    <row r="14" spans="1:8" ht="14.45" x14ac:dyDescent="0.3">
      <c r="A14" s="13"/>
      <c r="B14" s="14"/>
      <c r="C14" s="15"/>
      <c r="D14" s="16"/>
    </row>
    <row r="15" spans="1:8" ht="14.45" x14ac:dyDescent="0.3">
      <c r="A15" s="26" t="s">
        <v>16</v>
      </c>
      <c r="B15" s="4" t="s">
        <v>13</v>
      </c>
      <c r="C15" s="5">
        <v>74</v>
      </c>
      <c r="D15" s="6">
        <v>534.91999999999996</v>
      </c>
    </row>
    <row r="16" spans="1:8" ht="14.45" x14ac:dyDescent="0.3">
      <c r="A16" s="7"/>
      <c r="B16" s="8" t="s">
        <v>11</v>
      </c>
      <c r="C16" s="9">
        <v>0</v>
      </c>
      <c r="D16" s="17">
        <f>C16*7.238</f>
        <v>0</v>
      </c>
    </row>
    <row r="17" spans="1:11" x14ac:dyDescent="0.25">
      <c r="A17" s="7"/>
      <c r="B17" s="8" t="s">
        <v>7</v>
      </c>
      <c r="C17" s="9">
        <v>0</v>
      </c>
      <c r="D17" s="17">
        <f>C17*7.238</f>
        <v>0</v>
      </c>
    </row>
    <row r="18" spans="1:11" s="25" customFormat="1" x14ac:dyDescent="0.25">
      <c r="A18" s="21"/>
      <c r="B18" s="22"/>
      <c r="C18" s="23"/>
      <c r="D18" s="24"/>
    </row>
    <row r="19" spans="1:11" x14ac:dyDescent="0.25">
      <c r="A19" s="7"/>
      <c r="B19" s="10" t="s">
        <v>14</v>
      </c>
      <c r="C19" s="11">
        <f>SUM(C15:C18)</f>
        <v>74</v>
      </c>
      <c r="D19" s="12">
        <f>SUM(D15:D18)</f>
        <v>534.91999999999996</v>
      </c>
      <c r="F19">
        <v>12</v>
      </c>
      <c r="G19">
        <v>7.25</v>
      </c>
      <c r="H19">
        <f>F19*G19</f>
        <v>87</v>
      </c>
    </row>
    <row r="20" spans="1:11" s="31" customFormat="1" x14ac:dyDescent="0.25">
      <c r="A20" s="27"/>
      <c r="B20" s="28"/>
      <c r="C20" s="29"/>
      <c r="D20" s="30"/>
      <c r="E20" s="32"/>
    </row>
    <row r="21" spans="1:11" x14ac:dyDescent="0.25">
      <c r="A21" s="3" t="s">
        <v>3</v>
      </c>
      <c r="B21" s="4" t="s">
        <v>13</v>
      </c>
      <c r="C21" s="5">
        <v>45</v>
      </c>
      <c r="D21" s="6">
        <v>325.39999999999998</v>
      </c>
    </row>
    <row r="22" spans="1:11" x14ac:dyDescent="0.25">
      <c r="A22" s="7"/>
      <c r="B22" s="8" t="s">
        <v>11</v>
      </c>
      <c r="C22" s="9">
        <v>0</v>
      </c>
      <c r="D22" s="17">
        <f>C22*7.238</f>
        <v>0</v>
      </c>
    </row>
    <row r="23" spans="1:11" x14ac:dyDescent="0.25">
      <c r="A23" s="7"/>
      <c r="B23" s="8" t="s">
        <v>12</v>
      </c>
      <c r="C23" s="9">
        <v>0</v>
      </c>
      <c r="D23" s="17">
        <f>C23*7.238</f>
        <v>0</v>
      </c>
    </row>
    <row r="24" spans="1:11" s="25" customFormat="1" x14ac:dyDescent="0.25">
      <c r="A24" s="21"/>
      <c r="B24" s="22"/>
      <c r="C24" s="23"/>
      <c r="D24" s="24"/>
    </row>
    <row r="25" spans="1:11" x14ac:dyDescent="0.25">
      <c r="A25" s="7"/>
      <c r="B25" s="10" t="s">
        <v>14</v>
      </c>
      <c r="C25" s="11">
        <f>SUM(C21:C24)</f>
        <v>45</v>
      </c>
      <c r="D25" s="12">
        <f>SUM(D21:D24)</f>
        <v>325.39999999999998</v>
      </c>
      <c r="F25">
        <v>34</v>
      </c>
      <c r="G25">
        <v>7.25</v>
      </c>
      <c r="H25">
        <f>F25*G25</f>
        <v>246.5</v>
      </c>
      <c r="J25" t="s">
        <v>23</v>
      </c>
      <c r="K25" t="s">
        <v>24</v>
      </c>
    </row>
    <row r="26" spans="1:11" x14ac:dyDescent="0.25">
      <c r="A26" s="13"/>
      <c r="B26" s="14"/>
      <c r="C26" s="15"/>
      <c r="D26" s="18"/>
    </row>
    <row r="27" spans="1:11" x14ac:dyDescent="0.25">
      <c r="A27" s="3" t="s">
        <v>4</v>
      </c>
      <c r="B27" s="4" t="s">
        <v>15</v>
      </c>
      <c r="C27" s="5">
        <v>2</v>
      </c>
      <c r="D27" s="6">
        <v>14.47</v>
      </c>
      <c r="F27">
        <v>1</v>
      </c>
      <c r="G27">
        <v>7.25</v>
      </c>
      <c r="H27">
        <f>F27*G27</f>
        <v>7.25</v>
      </c>
    </row>
    <row r="28" spans="1:11" x14ac:dyDescent="0.25">
      <c r="A28" s="7"/>
      <c r="B28" s="8" t="s">
        <v>11</v>
      </c>
      <c r="C28" s="9">
        <v>0</v>
      </c>
      <c r="D28" s="17">
        <f>C28*7.238</f>
        <v>0</v>
      </c>
    </row>
    <row r="29" spans="1:11" x14ac:dyDescent="0.25">
      <c r="A29" s="7"/>
      <c r="B29" s="8" t="s">
        <v>12</v>
      </c>
      <c r="C29" s="9">
        <v>0</v>
      </c>
      <c r="D29" s="17">
        <f>C29*7.238</f>
        <v>0</v>
      </c>
    </row>
    <row r="30" spans="1:11" s="25" customFormat="1" x14ac:dyDescent="0.25">
      <c r="A30" s="21"/>
      <c r="B30" s="22"/>
      <c r="C30" s="23"/>
      <c r="D30" s="24"/>
    </row>
    <row r="31" spans="1:11" x14ac:dyDescent="0.25">
      <c r="A31" s="7"/>
      <c r="B31" s="10" t="s">
        <v>14</v>
      </c>
      <c r="C31" s="11">
        <f>SUM(C27:C30)</f>
        <v>2</v>
      </c>
      <c r="D31" s="12">
        <f>SUM(D27:D30)</f>
        <v>14.47</v>
      </c>
    </row>
    <row r="32" spans="1:11" x14ac:dyDescent="0.25">
      <c r="A32" s="13"/>
      <c r="B32" s="14"/>
      <c r="C32" s="15"/>
      <c r="D32" s="16"/>
    </row>
    <row r="33" spans="1:10" x14ac:dyDescent="0.25">
      <c r="A33" s="3" t="s">
        <v>5</v>
      </c>
      <c r="B33" s="4" t="s">
        <v>13</v>
      </c>
      <c r="C33" s="5">
        <v>13</v>
      </c>
      <c r="D33" s="17">
        <v>94</v>
      </c>
    </row>
    <row r="34" spans="1:10" x14ac:dyDescent="0.25">
      <c r="A34" s="7"/>
      <c r="B34" s="8" t="s">
        <v>11</v>
      </c>
      <c r="C34" s="9">
        <v>2</v>
      </c>
      <c r="D34" s="17">
        <f>C34*7.238</f>
        <v>14.476000000000001</v>
      </c>
    </row>
    <row r="35" spans="1:10" x14ac:dyDescent="0.25">
      <c r="A35" s="7"/>
      <c r="B35" s="8" t="s">
        <v>12</v>
      </c>
      <c r="C35" s="9">
        <v>22</v>
      </c>
      <c r="D35" s="17">
        <f>C35*7.238</f>
        <v>159.23600000000002</v>
      </c>
    </row>
    <row r="36" spans="1:10" s="25" customFormat="1" x14ac:dyDescent="0.25">
      <c r="A36" s="21"/>
      <c r="B36" s="22"/>
      <c r="C36" s="23"/>
      <c r="D36" s="24"/>
    </row>
    <row r="37" spans="1:10" x14ac:dyDescent="0.25">
      <c r="A37" s="7"/>
      <c r="B37" s="10" t="s">
        <v>14</v>
      </c>
      <c r="C37" s="11">
        <f>SUM(C33:C36)</f>
        <v>37</v>
      </c>
      <c r="D37" s="12">
        <f>SUM(D33:D36)</f>
        <v>267.71199999999999</v>
      </c>
      <c r="F37">
        <v>9</v>
      </c>
      <c r="G37">
        <v>7.25</v>
      </c>
      <c r="H37">
        <f>F37*G37</f>
        <v>65.25</v>
      </c>
    </row>
    <row r="38" spans="1:10" x14ac:dyDescent="0.25">
      <c r="A38" s="13"/>
      <c r="B38" s="14"/>
      <c r="C38" s="15"/>
      <c r="D38" s="16"/>
    </row>
    <row r="39" spans="1:10" x14ac:dyDescent="0.25">
      <c r="A39" s="3" t="s">
        <v>6</v>
      </c>
      <c r="B39" s="4" t="s">
        <v>10</v>
      </c>
      <c r="C39" s="5">
        <v>4</v>
      </c>
      <c r="D39" s="6">
        <v>28.9</v>
      </c>
    </row>
    <row r="40" spans="1:10" x14ac:dyDescent="0.25">
      <c r="A40" s="7"/>
      <c r="B40" s="8" t="s">
        <v>11</v>
      </c>
      <c r="C40" s="9">
        <v>5</v>
      </c>
      <c r="D40" s="17">
        <f>C40*7.238</f>
        <v>36.190000000000005</v>
      </c>
    </row>
    <row r="41" spans="1:10" x14ac:dyDescent="0.25">
      <c r="A41" s="7"/>
      <c r="B41" s="8" t="s">
        <v>12</v>
      </c>
      <c r="C41" s="9">
        <v>21</v>
      </c>
      <c r="D41" s="17">
        <f>C41*7.238</f>
        <v>151.99800000000002</v>
      </c>
    </row>
    <row r="42" spans="1:10" s="25" customFormat="1" x14ac:dyDescent="0.25">
      <c r="A42" s="21"/>
      <c r="B42" s="22"/>
      <c r="C42" s="23"/>
      <c r="D42" s="24"/>
    </row>
    <row r="43" spans="1:10" x14ac:dyDescent="0.25">
      <c r="A43" s="7"/>
      <c r="B43" s="10" t="s">
        <v>14</v>
      </c>
      <c r="C43" s="11">
        <f>SUM(C39:C42)</f>
        <v>30</v>
      </c>
      <c r="D43" s="12">
        <f>SUM(D39:D42)</f>
        <v>217.08800000000002</v>
      </c>
      <c r="F43">
        <v>8</v>
      </c>
      <c r="G43">
        <v>7.25</v>
      </c>
      <c r="H43">
        <f>F43*7.25</f>
        <v>58</v>
      </c>
    </row>
    <row r="44" spans="1:10" x14ac:dyDescent="0.25">
      <c r="A44" s="13"/>
      <c r="B44" s="19"/>
      <c r="C44" s="15"/>
      <c r="D44" s="16"/>
    </row>
    <row r="45" spans="1:10" ht="13.9" customHeight="1" x14ac:dyDescent="0.25">
      <c r="A45" s="8"/>
      <c r="B45" s="20"/>
      <c r="C45" s="9"/>
      <c r="D45" s="9"/>
    </row>
    <row r="46" spans="1:10" x14ac:dyDescent="0.25">
      <c r="B46" s="20" t="s">
        <v>19</v>
      </c>
      <c r="C46">
        <f t="shared" ref="C46" si="0">C7+C13+C19+C25+C27+C37+C43</f>
        <v>426</v>
      </c>
      <c r="D46" s="1">
        <f>D3+D9+D15+D21+D27+D33+D39</f>
        <v>1843.7700000000002</v>
      </c>
      <c r="F46">
        <f t="shared" ref="F46:G46" si="1">F7+F13+F19+F25+F27+F37+F43</f>
        <v>230</v>
      </c>
      <c r="G46">
        <f t="shared" si="1"/>
        <v>50.75</v>
      </c>
      <c r="H46">
        <f>H7+H13+H19+H25+H27+H37+H43</f>
        <v>1667.5</v>
      </c>
      <c r="J46">
        <f>F46*7.25</f>
        <v>1667.5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Vanoverschelde</dc:creator>
  <cp:lastModifiedBy>Patrick Delaborde</cp:lastModifiedBy>
  <dcterms:created xsi:type="dcterms:W3CDTF">2018-06-19T07:40:26Z</dcterms:created>
  <dcterms:modified xsi:type="dcterms:W3CDTF">2018-07-12T16:44:45Z</dcterms:modified>
</cp:coreProperties>
</file>