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tabRatio="497"/>
  </bookViews>
  <sheets>
    <sheet name="Conbid 14mai" sheetId="19" r:id="rId1"/>
    <sheet name="Carnet 14mai" sheetId="20" r:id="rId2"/>
    <sheet name="Prévisions 14mai" sheetId="21" r:id="rId3"/>
    <sheet name="Conbid 13mrs" sheetId="17" r:id="rId4"/>
    <sheet name="Carnet 13mrs" sheetId="18" r:id="rId5"/>
    <sheet name="Prévisions 13mrs" sheetId="16" r:id="rId6"/>
    <sheet name="Conbid 24jan" sheetId="14" r:id="rId7"/>
    <sheet name="Carnet 24jan" sheetId="15" r:id="rId8"/>
    <sheet name="Prévisions 24jan" sheetId="13" r:id="rId9"/>
    <sheet name="Ref Conbid" sheetId="12" r:id="rId10"/>
    <sheet name="Conbid 05dec2017" sheetId="11" r:id="rId11"/>
    <sheet name="Carnet 06dec" sheetId="7" r:id="rId12"/>
    <sheet name="Prévisions 06dec" sheetId="6" r:id="rId13"/>
  </sheets>
  <definedNames>
    <definedName name="_xlnm._FilterDatabase" localSheetId="11" hidden="1">'Carnet 06dec'!$A$4:$M$240</definedName>
    <definedName name="_xlnm._FilterDatabase" localSheetId="4" hidden="1">'Carnet 13mrs'!$A$5:$L$206</definedName>
    <definedName name="_xlnm._FilterDatabase" localSheetId="1" hidden="1">'Carnet 14mai'!$A$4:$K$211</definedName>
    <definedName name="_xlnm._FilterDatabase" localSheetId="7" hidden="1">'Carnet 24jan'!$A$4:$M$226</definedName>
  </definedNames>
  <calcPr calcId="145621"/>
</workbook>
</file>

<file path=xl/calcChain.xml><?xml version="1.0" encoding="utf-8"?>
<calcChain xmlns="http://schemas.openxmlformats.org/spreadsheetml/2006/main">
  <c r="S32" i="19" l="1"/>
  <c r="U32" i="19" s="1"/>
  <c r="U31" i="19"/>
  <c r="U30" i="19"/>
  <c r="U29" i="19"/>
  <c r="U27" i="19"/>
  <c r="U26" i="19"/>
  <c r="U25" i="19"/>
  <c r="U24" i="19"/>
  <c r="U23" i="19"/>
  <c r="U22" i="19"/>
  <c r="U21" i="19"/>
  <c r="U20" i="19"/>
  <c r="S21" i="19"/>
  <c r="S22" i="19"/>
  <c r="S23" i="19"/>
  <c r="S24" i="19"/>
  <c r="S25" i="19"/>
  <c r="S26" i="19"/>
  <c r="S27" i="19"/>
  <c r="S28" i="19"/>
  <c r="S29" i="19"/>
  <c r="S30" i="19"/>
  <c r="S31" i="19"/>
  <c r="S20" i="19"/>
  <c r="F34" i="21" l="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E34" i="21"/>
  <c r="S4" i="19"/>
  <c r="S7" i="19"/>
  <c r="Q4" i="19"/>
  <c r="Q5" i="19"/>
  <c r="S5" i="19" s="1"/>
  <c r="Q6" i="19"/>
  <c r="S6" i="19" s="1"/>
  <c r="Q7" i="19"/>
  <c r="Q8" i="19"/>
  <c r="S8" i="19" s="1"/>
  <c r="Q9" i="19"/>
  <c r="S9" i="19" s="1"/>
  <c r="Q10" i="19"/>
  <c r="Q11" i="19"/>
  <c r="Q12" i="19"/>
  <c r="S12" i="19" s="1"/>
  <c r="Q13" i="19"/>
  <c r="S13" i="19" s="1"/>
  <c r="Q14" i="19"/>
  <c r="S14" i="19" s="1"/>
  <c r="Q3" i="19"/>
  <c r="S3" i="19" s="1"/>
  <c r="E15" i="19"/>
  <c r="F15" i="19"/>
  <c r="Q15" i="19" l="1"/>
  <c r="F32" i="19"/>
  <c r="G32" i="19"/>
  <c r="I32" i="19"/>
  <c r="J32" i="19"/>
  <c r="K32" i="19"/>
  <c r="L32" i="19"/>
  <c r="M32" i="19"/>
  <c r="N32" i="19"/>
  <c r="O32" i="19"/>
  <c r="P32" i="19"/>
  <c r="E32" i="19"/>
  <c r="Q21" i="19"/>
  <c r="Q22" i="19"/>
  <c r="Q23" i="19"/>
  <c r="Q24" i="19"/>
  <c r="Q25" i="19"/>
  <c r="Q26" i="19"/>
  <c r="Q28" i="19"/>
  <c r="Q29" i="19"/>
  <c r="Q30" i="19"/>
  <c r="Q31" i="19"/>
  <c r="Q20" i="19"/>
  <c r="H27" i="19"/>
  <c r="H32" i="19" s="1"/>
  <c r="T32" i="19"/>
  <c r="B32" i="19"/>
  <c r="T15" i="19"/>
  <c r="P15" i="19"/>
  <c r="O15" i="19"/>
  <c r="N15" i="19"/>
  <c r="M15" i="19"/>
  <c r="L15" i="19"/>
  <c r="K15" i="19"/>
  <c r="J15" i="19"/>
  <c r="I15" i="19"/>
  <c r="H15" i="19"/>
  <c r="G15" i="19"/>
  <c r="B15" i="19"/>
  <c r="U14" i="19"/>
  <c r="U12" i="19"/>
  <c r="R11" i="19"/>
  <c r="S10" i="19" s="1"/>
  <c r="U6" i="19"/>
  <c r="U5" i="19"/>
  <c r="U4" i="19"/>
  <c r="Q27" i="19" l="1"/>
  <c r="U3" i="19"/>
  <c r="U13" i="19"/>
  <c r="C32" i="19"/>
  <c r="U8" i="19"/>
  <c r="U7" i="19"/>
  <c r="U9" i="19"/>
  <c r="U10" i="19"/>
  <c r="C15" i="19"/>
  <c r="R25" i="17"/>
  <c r="R26" i="17" s="1"/>
  <c r="P16" i="17"/>
  <c r="C16" i="17"/>
  <c r="O16" i="17" s="1"/>
  <c r="O4" i="17"/>
  <c r="O5" i="17"/>
  <c r="Q5" i="17" s="1"/>
  <c r="O6" i="17"/>
  <c r="Q6" i="17" s="1"/>
  <c r="O7" i="17"/>
  <c r="Q7" i="17" s="1"/>
  <c r="O8" i="17"/>
  <c r="O9" i="17"/>
  <c r="O10" i="17"/>
  <c r="O11" i="17"/>
  <c r="O12" i="17"/>
  <c r="O13" i="17"/>
  <c r="Q12" i="17" s="1"/>
  <c r="O14" i="17"/>
  <c r="Q14" i="17" s="1"/>
  <c r="O15" i="17"/>
  <c r="O17" i="17"/>
  <c r="Q17" i="17" s="1"/>
  <c r="O18" i="17"/>
  <c r="O19" i="17"/>
  <c r="O20" i="17"/>
  <c r="O21" i="17"/>
  <c r="O22" i="17"/>
  <c r="O23" i="17"/>
  <c r="Q23" i="17" s="1"/>
  <c r="O3" i="17"/>
  <c r="Q3" i="17" s="1"/>
  <c r="F24" i="17"/>
  <c r="G24" i="17"/>
  <c r="H24" i="17"/>
  <c r="I24" i="17"/>
  <c r="J24" i="17"/>
  <c r="K24" i="17"/>
  <c r="L24" i="17"/>
  <c r="M24" i="17"/>
  <c r="N24" i="17"/>
  <c r="P18" i="16"/>
  <c r="T16" i="16"/>
  <c r="T32" i="16" s="1"/>
  <c r="P16" i="16"/>
  <c r="R24" i="17"/>
  <c r="E24" i="17"/>
  <c r="B24" i="17"/>
  <c r="S16" i="17"/>
  <c r="K32" i="16"/>
  <c r="F32" i="16"/>
  <c r="G32" i="16"/>
  <c r="H32" i="16"/>
  <c r="I32" i="16"/>
  <c r="J32" i="16"/>
  <c r="L32" i="16"/>
  <c r="M32" i="16"/>
  <c r="N32" i="16"/>
  <c r="O32" i="16"/>
  <c r="Q32" i="16"/>
  <c r="R32" i="16"/>
  <c r="S32" i="16"/>
  <c r="U32" i="16"/>
  <c r="E32" i="16"/>
  <c r="Q32" i="19" l="1"/>
  <c r="S15" i="19"/>
  <c r="U15" i="19"/>
  <c r="Q10" i="17"/>
  <c r="Q18" i="17"/>
  <c r="S18" i="17" s="1"/>
  <c r="C24" i="17"/>
  <c r="S14" i="17"/>
  <c r="Q8" i="17"/>
  <c r="S17" i="17"/>
  <c r="O24" i="17"/>
  <c r="S5" i="17"/>
  <c r="S7" i="17"/>
  <c r="P32" i="16"/>
  <c r="S12" i="17"/>
  <c r="S6" i="17"/>
  <c r="S10" i="17"/>
  <c r="S23" i="17"/>
  <c r="AC20" i="14"/>
  <c r="AF29" i="14"/>
  <c r="AE21" i="14"/>
  <c r="AD5" i="14"/>
  <c r="AD6" i="14"/>
  <c r="AD7" i="14"/>
  <c r="AE7" i="14" s="1"/>
  <c r="AD8" i="14"/>
  <c r="AD9" i="14"/>
  <c r="AD10" i="14"/>
  <c r="AD11" i="14"/>
  <c r="AE11" i="14" s="1"/>
  <c r="AD12" i="14"/>
  <c r="AD13" i="14"/>
  <c r="AD14" i="14"/>
  <c r="AD15" i="14"/>
  <c r="AD16" i="14"/>
  <c r="AD17" i="14"/>
  <c r="AD18" i="14"/>
  <c r="AE18" i="14" s="1"/>
  <c r="AD19" i="14"/>
  <c r="AD20" i="14"/>
  <c r="AD21" i="14"/>
  <c r="AD22" i="14"/>
  <c r="AD23" i="14"/>
  <c r="AD24" i="14"/>
  <c r="AD25" i="14"/>
  <c r="AD26" i="14"/>
  <c r="AD27" i="14"/>
  <c r="AD4" i="14"/>
  <c r="O28" i="14"/>
  <c r="N28" i="14"/>
  <c r="AC5" i="14"/>
  <c r="AC6" i="14"/>
  <c r="AE6" i="14" s="1"/>
  <c r="AC7" i="14"/>
  <c r="AC8" i="14"/>
  <c r="AC9" i="14"/>
  <c r="AE9" i="14" s="1"/>
  <c r="AC10" i="14"/>
  <c r="AC11" i="14"/>
  <c r="AC12" i="14"/>
  <c r="AE12" i="14" s="1"/>
  <c r="AC13" i="14"/>
  <c r="AC14" i="14"/>
  <c r="AE14" i="14" s="1"/>
  <c r="AC15" i="14"/>
  <c r="AC16" i="14"/>
  <c r="AC17" i="14"/>
  <c r="AE16" i="14" s="1"/>
  <c r="AC18" i="14"/>
  <c r="AC19" i="14"/>
  <c r="AC21" i="14"/>
  <c r="AC22" i="14"/>
  <c r="AE22" i="14" s="1"/>
  <c r="AC23" i="14"/>
  <c r="AC24" i="14"/>
  <c r="AC25" i="14"/>
  <c r="AC26" i="14"/>
  <c r="AC27" i="14"/>
  <c r="AE27" i="14" s="1"/>
  <c r="AC4" i="14"/>
  <c r="AE4" i="14" s="1"/>
  <c r="Q24" i="17" l="1"/>
  <c r="S8" i="17"/>
  <c r="S3" i="17"/>
  <c r="AF28" i="14"/>
  <c r="AF30" i="14" s="1"/>
  <c r="AB28" i="14"/>
  <c r="Y28" i="14"/>
  <c r="X28" i="14"/>
  <c r="W28" i="14"/>
  <c r="V28" i="14"/>
  <c r="U28" i="14"/>
  <c r="T28" i="14"/>
  <c r="S28" i="14"/>
  <c r="R28" i="14"/>
  <c r="Q28" i="14"/>
  <c r="I28" i="14"/>
  <c r="C28" i="14"/>
  <c r="B28" i="14"/>
  <c r="E27" i="14"/>
  <c r="G27" i="14" s="1"/>
  <c r="K27" i="14" s="1"/>
  <c r="E24" i="14"/>
  <c r="E23" i="14"/>
  <c r="E21" i="14"/>
  <c r="G21" i="14" s="1"/>
  <c r="K21" i="14" s="1"/>
  <c r="AG20" i="14"/>
  <c r="E15" i="14"/>
  <c r="E14" i="14"/>
  <c r="E13" i="14"/>
  <c r="AG11" i="14"/>
  <c r="AG6" i="14"/>
  <c r="E4" i="14"/>
  <c r="S24" i="17" l="1"/>
  <c r="AG14" i="14"/>
  <c r="E22" i="14"/>
  <c r="E25" i="14"/>
  <c r="G14" i="14"/>
  <c r="K14" i="14" s="1"/>
  <c r="AG21" i="14"/>
  <c r="D28" i="14"/>
  <c r="E10" i="14"/>
  <c r="E9" i="14"/>
  <c r="E20" i="14"/>
  <c r="AG27" i="14"/>
  <c r="AG7" i="14"/>
  <c r="E8" i="14"/>
  <c r="E6" i="14"/>
  <c r="G6" i="14" s="1"/>
  <c r="K6" i="14" s="1"/>
  <c r="E18" i="14"/>
  <c r="E7" i="14"/>
  <c r="G7" i="14" s="1"/>
  <c r="K7" i="14" s="1"/>
  <c r="AG18" i="14"/>
  <c r="AG16" i="14"/>
  <c r="E5" i="14"/>
  <c r="AG12" i="14"/>
  <c r="E16" i="14"/>
  <c r="E17" i="14"/>
  <c r="E26" i="14"/>
  <c r="E11" i="14"/>
  <c r="G11" i="14" s="1"/>
  <c r="K11" i="14" s="1"/>
  <c r="E12" i="14"/>
  <c r="G12" i="14" s="1"/>
  <c r="K12" i="14" s="1"/>
  <c r="BC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I28" i="11"/>
  <c r="P28" i="11"/>
  <c r="B28" i="11"/>
  <c r="AZ27" i="11"/>
  <c r="AD27" i="11"/>
  <c r="BA27" i="11" s="1"/>
  <c r="BB27" i="11" s="1"/>
  <c r="BD27" i="11" s="1"/>
  <c r="BD26" i="11"/>
  <c r="AZ26" i="11"/>
  <c r="AE26" i="11"/>
  <c r="AD26" i="11"/>
  <c r="BA26" i="11" s="1"/>
  <c r="BD25" i="11"/>
  <c r="AZ25" i="11"/>
  <c r="AD25" i="11"/>
  <c r="AE25" i="11" s="1"/>
  <c r="BD24" i="11"/>
  <c r="AZ24" i="11"/>
  <c r="AD24" i="11"/>
  <c r="BA24" i="11" s="1"/>
  <c r="BD23" i="11"/>
  <c r="AZ23" i="11"/>
  <c r="AD23" i="11"/>
  <c r="BA23" i="11" s="1"/>
  <c r="AZ22" i="11"/>
  <c r="AD22" i="11"/>
  <c r="BA22" i="11" s="1"/>
  <c r="AZ21" i="11"/>
  <c r="AD21" i="11"/>
  <c r="AE21" i="11" s="1"/>
  <c r="BD20" i="11"/>
  <c r="AD20" i="11"/>
  <c r="BA20" i="11" s="1"/>
  <c r="BD19" i="11"/>
  <c r="AZ19" i="11"/>
  <c r="AD19" i="11"/>
  <c r="BA19" i="11" s="1"/>
  <c r="BA18" i="11"/>
  <c r="BB18" i="11" s="1"/>
  <c r="BD18" i="11" s="1"/>
  <c r="AZ18" i="11"/>
  <c r="AE18" i="11"/>
  <c r="AD18" i="11"/>
  <c r="BD17" i="11"/>
  <c r="AZ17" i="11"/>
  <c r="AD17" i="11"/>
  <c r="BA17" i="11" s="1"/>
  <c r="AZ16" i="11"/>
  <c r="AD16" i="11"/>
  <c r="BA16" i="11" s="1"/>
  <c r="BD15" i="11"/>
  <c r="AZ15" i="11"/>
  <c r="AD15" i="11"/>
  <c r="AE15" i="11" s="1"/>
  <c r="AZ14" i="11"/>
  <c r="AD14" i="11"/>
  <c r="BA14" i="11" s="1"/>
  <c r="BD13" i="11"/>
  <c r="AZ13" i="11"/>
  <c r="AE13" i="11"/>
  <c r="AD13" i="11"/>
  <c r="BA13" i="11" s="1"/>
  <c r="BA12" i="11"/>
  <c r="AZ12" i="11"/>
  <c r="AE12" i="11"/>
  <c r="AG12" i="11" s="1"/>
  <c r="AK12" i="11" s="1"/>
  <c r="AD12" i="11"/>
  <c r="BA11" i="11"/>
  <c r="BB11" i="11" s="1"/>
  <c r="BD11" i="11" s="1"/>
  <c r="AZ11" i="11"/>
  <c r="AE11" i="11"/>
  <c r="AG11" i="11" s="1"/>
  <c r="AK11" i="11" s="1"/>
  <c r="AD11" i="11"/>
  <c r="BD10" i="11"/>
  <c r="AZ10" i="11"/>
  <c r="AD10" i="11"/>
  <c r="AE10" i="11" s="1"/>
  <c r="AZ9" i="11"/>
  <c r="AD9" i="11"/>
  <c r="BA9" i="11" s="1"/>
  <c r="BD8" i="11"/>
  <c r="AZ8" i="11"/>
  <c r="AD8" i="11"/>
  <c r="BA8" i="11" s="1"/>
  <c r="AZ7" i="11"/>
  <c r="AD7" i="11"/>
  <c r="BA7" i="11" s="1"/>
  <c r="AZ6" i="11"/>
  <c r="AD6" i="11"/>
  <c r="BA6" i="11" s="1"/>
  <c r="BB6" i="11" s="1"/>
  <c r="BD6" i="11" s="1"/>
  <c r="BD5" i="11"/>
  <c r="AZ5" i="11"/>
  <c r="AD5" i="11"/>
  <c r="AE5" i="11" s="1"/>
  <c r="AZ4" i="11"/>
  <c r="AD4" i="11"/>
  <c r="BA4" i="11" s="1"/>
  <c r="G9" i="14" l="1"/>
  <c r="K9" i="14" s="1"/>
  <c r="G22" i="14"/>
  <c r="K22" i="14" s="1"/>
  <c r="AG22" i="14"/>
  <c r="G18" i="14"/>
  <c r="K18" i="14" s="1"/>
  <c r="G16" i="14"/>
  <c r="K16" i="14" s="1"/>
  <c r="E28" i="14"/>
  <c r="G4" i="14"/>
  <c r="AZ28" i="11"/>
  <c r="BB16" i="11"/>
  <c r="BD16" i="11" s="1"/>
  <c r="BA25" i="11"/>
  <c r="AE23" i="11"/>
  <c r="BB7" i="11"/>
  <c r="BD7" i="11" s="1"/>
  <c r="BB12" i="11"/>
  <c r="BD12" i="11" s="1"/>
  <c r="AG21" i="11"/>
  <c r="AK21" i="11" s="1"/>
  <c r="BB22" i="11"/>
  <c r="BD22" i="11" s="1"/>
  <c r="AE6" i="11"/>
  <c r="AG6" i="11" s="1"/>
  <c r="AK6" i="11" s="1"/>
  <c r="AE7" i="11"/>
  <c r="BA10" i="11"/>
  <c r="BB9" i="11" s="1"/>
  <c r="BD9" i="11" s="1"/>
  <c r="AE16" i="11"/>
  <c r="AE20" i="11"/>
  <c r="AE24" i="11"/>
  <c r="AE4" i="11"/>
  <c r="BA5" i="11"/>
  <c r="AE9" i="11"/>
  <c r="AG9" i="11" s="1"/>
  <c r="AK9" i="11" s="1"/>
  <c r="AE14" i="11"/>
  <c r="BA15" i="11"/>
  <c r="BB14" i="11" s="1"/>
  <c r="BD14" i="11" s="1"/>
  <c r="AE17" i="11"/>
  <c r="AG18" i="11"/>
  <c r="AK18" i="11" s="1"/>
  <c r="BA21" i="11"/>
  <c r="BB21" i="11" s="1"/>
  <c r="BD21" i="11" s="1"/>
  <c r="AE22" i="11"/>
  <c r="AD28" i="11"/>
  <c r="AE27" i="11"/>
  <c r="AG27" i="11" s="1"/>
  <c r="AK27" i="11" s="1"/>
  <c r="K4" i="14" l="1"/>
  <c r="G28" i="14"/>
  <c r="K28" i="14" s="1"/>
  <c r="BA28" i="11"/>
  <c r="AG22" i="11"/>
  <c r="AK22" i="11" s="1"/>
  <c r="AE28" i="11"/>
  <c r="AG4" i="11"/>
  <c r="AG14" i="11"/>
  <c r="AK14" i="11" s="1"/>
  <c r="AG7" i="11"/>
  <c r="AK7" i="11" s="1"/>
  <c r="BB4" i="11"/>
  <c r="AG16" i="11"/>
  <c r="AK16" i="11" s="1"/>
  <c r="BB28" i="11" l="1"/>
  <c r="BD4" i="11"/>
  <c r="AG28" i="11"/>
  <c r="AK28" i="11" s="1"/>
  <c r="AK4" i="11"/>
  <c r="BD28" i="11" l="1"/>
  <c r="D32" i="6" l="1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C32" i="6"/>
  <c r="AC28" i="14" l="1"/>
  <c r="AE28" i="14" l="1"/>
  <c r="AG4" i="14"/>
  <c r="AG28" i="14" s="1"/>
  <c r="AD28" i="14"/>
</calcChain>
</file>

<file path=xl/sharedStrings.xml><?xml version="1.0" encoding="utf-8"?>
<sst xmlns="http://schemas.openxmlformats.org/spreadsheetml/2006/main" count="6942" uniqueCount="899">
  <si>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</si>
  <si>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</si>
  <si>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</si>
  <si>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</si>
  <si>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</si>
  <si>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</si>
  <si>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</si>
  <si>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</si>
  <si>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</si>
  <si>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</si>
  <si>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</si>
  <si>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</si>
  <si>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</si>
  <si>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</si>
  <si>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1709</t>
  </si>
  <si>
    <t>T0500LB350M602</t>
  </si>
  <si>
    <t>P</t>
  </si>
  <si>
    <t>1707</t>
  </si>
  <si>
    <t>1710</t>
  </si>
  <si>
    <t>T0500LB330B</t>
  </si>
  <si>
    <t>TA6V UKAD STD D 330BOMBARDIER</t>
  </si>
  <si>
    <t xml:space="preserve"> PA21824</t>
  </si>
  <si>
    <t>11001595,1</t>
  </si>
  <si>
    <t>1712</t>
  </si>
  <si>
    <t>T0500LB260B</t>
  </si>
  <si>
    <t>TA6V UKAD STD D 260 BOMBARDIER</t>
  </si>
  <si>
    <t>T0500LB240M370B</t>
  </si>
  <si>
    <t>TA6V UKAD DIA 240 MULT 370 KG</t>
  </si>
  <si>
    <t xml:space="preserve"> PA21831</t>
  </si>
  <si>
    <t>11001598,1</t>
  </si>
  <si>
    <t>T0500LB180M236B</t>
  </si>
  <si>
    <t>TA6V UKAD DIA 180 MULT 236 KG</t>
  </si>
  <si>
    <t xml:space="preserve"> PA21838</t>
  </si>
  <si>
    <t>11001600,1</t>
  </si>
  <si>
    <t>T0502LB330M515</t>
  </si>
  <si>
    <t>1711</t>
  </si>
  <si>
    <t xml:space="preserve"> PA22101</t>
  </si>
  <si>
    <t xml:space="preserve"> PA22239</t>
  </si>
  <si>
    <t>11001661,1</t>
  </si>
  <si>
    <t xml:space="preserve"> PA22420</t>
  </si>
  <si>
    <t>1801</t>
  </si>
  <si>
    <t xml:space="preserve"> PA22421</t>
  </si>
  <si>
    <t>1708</t>
  </si>
  <si>
    <t xml:space="preserve"> PA17761</t>
  </si>
  <si>
    <t>T0518LB430</t>
  </si>
  <si>
    <t>TA6V STD DIA 430  UKAD</t>
  </si>
  <si>
    <t>11000759  PAVIOT</t>
  </si>
  <si>
    <t>T0518LB125</t>
  </si>
  <si>
    <t>TA6V STD DIA 125 UKAD</t>
  </si>
  <si>
    <t>T0600LB110</t>
  </si>
  <si>
    <t>TA6V ELI UKAD DIA 110 MM</t>
  </si>
  <si>
    <t xml:space="preserve"> PA20128</t>
  </si>
  <si>
    <t>T0518LB330</t>
  </si>
  <si>
    <t>TA6V STD DIA 330  UKAD</t>
  </si>
  <si>
    <t>11001240,3</t>
  </si>
  <si>
    <t>T0518LB240</t>
  </si>
  <si>
    <t>TA6V STD DIA 240 UKAD</t>
  </si>
  <si>
    <t>T0518LB180_23</t>
  </si>
  <si>
    <t>TA6V STD DIA 180 UKAD</t>
  </si>
  <si>
    <t>T0518LB200</t>
  </si>
  <si>
    <t>TA6V STD DIA 200 UKAD</t>
  </si>
  <si>
    <t>T0518LB200_23</t>
  </si>
  <si>
    <t>T0518LB330D</t>
  </si>
  <si>
    <t>TA6V STD D 330 UKAD DEBITE ADP</t>
  </si>
  <si>
    <t>T0518LB330ED</t>
  </si>
  <si>
    <t xml:space="preserve"> PA20517</t>
  </si>
  <si>
    <t>11001350,1</t>
  </si>
  <si>
    <t>11001350,2</t>
  </si>
  <si>
    <t xml:space="preserve"> PA20518</t>
  </si>
  <si>
    <t>T0518LB330_23</t>
  </si>
  <si>
    <t>T0518LB220_23</t>
  </si>
  <si>
    <t>TA6V STD DIA 220  UKAD</t>
  </si>
  <si>
    <t>T0518LB280</t>
  </si>
  <si>
    <t>TA6V STD DIA 280 UKAD</t>
  </si>
  <si>
    <t>T0517LB180</t>
  </si>
  <si>
    <t>TA6V STD DIA 180  UKAD</t>
  </si>
  <si>
    <t>T0500LP650X_23</t>
  </si>
  <si>
    <t>TA6V PLAT 650*305 MINI 1000KG</t>
  </si>
  <si>
    <t xml:space="preserve"> PA21394</t>
  </si>
  <si>
    <t>11001527,1</t>
  </si>
  <si>
    <t>11001527,2</t>
  </si>
  <si>
    <t xml:space="preserve"> PA21396</t>
  </si>
  <si>
    <t>11001529,2</t>
  </si>
  <si>
    <t xml:space="preserve"> PA21418</t>
  </si>
  <si>
    <t xml:space="preserve"> PA21420</t>
  </si>
  <si>
    <t>11001551,2</t>
  </si>
  <si>
    <t xml:space="preserve"> PA21425</t>
  </si>
  <si>
    <t>11001553,1</t>
  </si>
  <si>
    <t xml:space="preserve"> PA21427</t>
  </si>
  <si>
    <t xml:space="preserve"> PA21429</t>
  </si>
  <si>
    <t>11001557,3</t>
  </si>
  <si>
    <t xml:space="preserve"> PA21430</t>
  </si>
  <si>
    <t xml:space="preserve"> PA21881</t>
  </si>
  <si>
    <t>11001592,1</t>
  </si>
  <si>
    <t>11001592,2</t>
  </si>
  <si>
    <t xml:space="preserve"> PA21882</t>
  </si>
  <si>
    <t>11001593,1</t>
  </si>
  <si>
    <t xml:space="preserve"> PA22022</t>
  </si>
  <si>
    <t>2017 / 11001670</t>
  </si>
  <si>
    <t xml:space="preserve"> PA22023</t>
  </si>
  <si>
    <t>2017 / 11001671</t>
  </si>
  <si>
    <t xml:space="preserve"> PA22024</t>
  </si>
  <si>
    <t>2017 / 11001672</t>
  </si>
  <si>
    <t>1802</t>
  </si>
  <si>
    <t xml:space="preserve"> PA22025</t>
  </si>
  <si>
    <t>2017 / 11001676</t>
  </si>
  <si>
    <t xml:space="preserve"> PA22026</t>
  </si>
  <si>
    <t>2017 / 11001677</t>
  </si>
  <si>
    <t xml:space="preserve"> PA22027</t>
  </si>
  <si>
    <t>2017 / 11001678</t>
  </si>
  <si>
    <t xml:space="preserve"> PA22028</t>
  </si>
  <si>
    <t>2017 / 11001679</t>
  </si>
  <si>
    <t>1803</t>
  </si>
  <si>
    <t>T0518LB220</t>
  </si>
  <si>
    <t xml:space="preserve"> PA22030</t>
  </si>
  <si>
    <t>2017 / 11001693,1</t>
  </si>
  <si>
    <t xml:space="preserve"> PA22031</t>
  </si>
  <si>
    <t>2017 / 11001694,1</t>
  </si>
  <si>
    <t>1805</t>
  </si>
  <si>
    <t xml:space="preserve"> PA22032</t>
  </si>
  <si>
    <t xml:space="preserve"> PA22033</t>
  </si>
  <si>
    <t xml:space="preserve"> PA22034</t>
  </si>
  <si>
    <t xml:space="preserve"> PA22036</t>
  </si>
  <si>
    <t>2017 / 11001685</t>
  </si>
  <si>
    <t xml:space="preserve"> PA22037</t>
  </si>
  <si>
    <t>2017 / 11001686</t>
  </si>
  <si>
    <t xml:space="preserve"> PA22038</t>
  </si>
  <si>
    <t>2017 / 11001687</t>
  </si>
  <si>
    <t xml:space="preserve"> PA22039</t>
  </si>
  <si>
    <t>2017 / 11001688</t>
  </si>
  <si>
    <t>1804</t>
  </si>
  <si>
    <t xml:space="preserve"> PA22040</t>
  </si>
  <si>
    <t>2017 / 11001689</t>
  </si>
  <si>
    <t xml:space="preserve"> PA22041</t>
  </si>
  <si>
    <t>2017 / 11001690</t>
  </si>
  <si>
    <t xml:space="preserve"> PA22042</t>
  </si>
  <si>
    <t>2017 / 11001691</t>
  </si>
  <si>
    <t xml:space="preserve"> PA22043</t>
  </si>
  <si>
    <t xml:space="preserve"> PA22044</t>
  </si>
  <si>
    <t>2017 / 11001664,1</t>
  </si>
  <si>
    <t xml:space="preserve"> PA22045</t>
  </si>
  <si>
    <t>2017 / 11001663,2</t>
  </si>
  <si>
    <t xml:space="preserve"> PA22046</t>
  </si>
  <si>
    <t>2017 / 11001665,1</t>
  </si>
  <si>
    <t xml:space="preserve"> PA22047</t>
  </si>
  <si>
    <t>2017 / 11001666,1</t>
  </si>
  <si>
    <t xml:space="preserve"> PA22119</t>
  </si>
  <si>
    <t>11001696,1</t>
  </si>
  <si>
    <t xml:space="preserve"> PA22120</t>
  </si>
  <si>
    <t>11001697,1</t>
  </si>
  <si>
    <t xml:space="preserve"> PA22121</t>
  </si>
  <si>
    <t>11001698,1</t>
  </si>
  <si>
    <t xml:space="preserve"> PA22122</t>
  </si>
  <si>
    <t>11001699,1</t>
  </si>
  <si>
    <t xml:space="preserve"> PA22123</t>
  </si>
  <si>
    <t>11001700,1</t>
  </si>
  <si>
    <t xml:space="preserve"> PA22124</t>
  </si>
  <si>
    <t>11001701,1</t>
  </si>
  <si>
    <t xml:space="preserve"> PA22125</t>
  </si>
  <si>
    <t>11001702,1</t>
  </si>
  <si>
    <t xml:space="preserve"> PA22126</t>
  </si>
  <si>
    <t>11001703,1</t>
  </si>
  <si>
    <t xml:space="preserve"> PA22127</t>
  </si>
  <si>
    <t>11001704,1</t>
  </si>
  <si>
    <t xml:space="preserve"> PA22128</t>
  </si>
  <si>
    <t>11001705,1</t>
  </si>
  <si>
    <t xml:space="preserve"> PA22129</t>
  </si>
  <si>
    <t>11001710,1</t>
  </si>
  <si>
    <t xml:space="preserve"> PA22130</t>
  </si>
  <si>
    <t>11001711,1</t>
  </si>
  <si>
    <t xml:space="preserve"> PA22131</t>
  </si>
  <si>
    <t>11001712,1</t>
  </si>
  <si>
    <t xml:space="preserve"> PA22132</t>
  </si>
  <si>
    <t>11001713,1</t>
  </si>
  <si>
    <t xml:space="preserve"> PA22133</t>
  </si>
  <si>
    <t>11001714,1</t>
  </si>
  <si>
    <t xml:space="preserve"> PA22134</t>
  </si>
  <si>
    <t>11001715,1</t>
  </si>
  <si>
    <t xml:space="preserve"> PA22246</t>
  </si>
  <si>
    <t xml:space="preserve"> PA22248</t>
  </si>
  <si>
    <t>11001680</t>
  </si>
  <si>
    <t xml:space="preserve"> PA22249</t>
  </si>
  <si>
    <t>11001681</t>
  </si>
  <si>
    <t xml:space="preserve"> PA22250</t>
  </si>
  <si>
    <t>11001682</t>
  </si>
  <si>
    <t xml:space="preserve"> PA22251</t>
  </si>
  <si>
    <t>11001683</t>
  </si>
  <si>
    <t xml:space="preserve"> PA22252</t>
  </si>
  <si>
    <t>2017 / 11001735</t>
  </si>
  <si>
    <t xml:space="preserve"> PA22253</t>
  </si>
  <si>
    <t>11001736</t>
  </si>
  <si>
    <t xml:space="preserve"> PA22254</t>
  </si>
  <si>
    <t>11001737</t>
  </si>
  <si>
    <t xml:space="preserve"> PA22255</t>
  </si>
  <si>
    <t>11001738</t>
  </si>
  <si>
    <t xml:space="preserve"> PA22261</t>
  </si>
  <si>
    <t xml:space="preserve"> PA22262</t>
  </si>
  <si>
    <t xml:space="preserve"> PA22263</t>
  </si>
  <si>
    <t xml:space="preserve"> PA22264</t>
  </si>
  <si>
    <t xml:space="preserve"> PA22265</t>
  </si>
  <si>
    <t xml:space="preserve"> PA22266</t>
  </si>
  <si>
    <t xml:space="preserve"> PA22396</t>
  </si>
  <si>
    <t>11001722,1</t>
  </si>
  <si>
    <t xml:space="preserve"> PA22398</t>
  </si>
  <si>
    <t>11001728</t>
  </si>
  <si>
    <t xml:space="preserve"> PA22448</t>
  </si>
  <si>
    <t>11001729</t>
  </si>
  <si>
    <t xml:space="preserve"> PA22449</t>
  </si>
  <si>
    <t>11001730</t>
  </si>
  <si>
    <t>1806</t>
  </si>
  <si>
    <t xml:space="preserve"> PA22450</t>
  </si>
  <si>
    <t xml:space="preserve"> PA22451</t>
  </si>
  <si>
    <t>11001731</t>
  </si>
  <si>
    <t xml:space="preserve"> PA22509</t>
  </si>
  <si>
    <t>T0518LB160</t>
  </si>
  <si>
    <t>TA6V STD DIA 160 UKAD</t>
  </si>
  <si>
    <t>11001732</t>
  </si>
  <si>
    <t xml:space="preserve"> PA22510</t>
  </si>
  <si>
    <t>11001733</t>
  </si>
  <si>
    <t xml:space="preserve"> PA22256</t>
  </si>
  <si>
    <t xml:space="preserve"> PA22257</t>
  </si>
  <si>
    <t xml:space="preserve"> PA22258</t>
  </si>
  <si>
    <t xml:space="preserve"> PA22259</t>
  </si>
  <si>
    <t xml:space="preserve"> PA22260</t>
  </si>
  <si>
    <t xml:space="preserve"> PA22267</t>
  </si>
  <si>
    <t xml:space="preserve"> PA22268</t>
  </si>
  <si>
    <t xml:space="preserve"> PA22387</t>
  </si>
  <si>
    <t xml:space="preserve"> PA22391</t>
  </si>
  <si>
    <t xml:space="preserve"> PA22422</t>
  </si>
  <si>
    <t xml:space="preserve"> PA22423</t>
  </si>
  <si>
    <t xml:space="preserve"> PA22424</t>
  </si>
  <si>
    <t xml:space="preserve"> PA22425</t>
  </si>
  <si>
    <t xml:space="preserve"> PA22426</t>
  </si>
  <si>
    <t xml:space="preserve"> PA22455</t>
  </si>
  <si>
    <t xml:space="preserve"> PA22456</t>
  </si>
  <si>
    <t xml:space="preserve"> PA22457</t>
  </si>
  <si>
    <t xml:space="preserve"> PA22458</t>
  </si>
  <si>
    <t xml:space="preserve"> PA22459</t>
  </si>
  <si>
    <t xml:space="preserve"> PA22460</t>
  </si>
  <si>
    <t xml:space="preserve"> PA22461</t>
  </si>
  <si>
    <t xml:space="preserve"> PA22465</t>
  </si>
  <si>
    <t xml:space="preserve"> PA22466</t>
  </si>
  <si>
    <t xml:space="preserve"> PA22467</t>
  </si>
  <si>
    <t xml:space="preserve"> PA22469</t>
  </si>
  <si>
    <t xml:space="preserve"> PA22470</t>
  </si>
  <si>
    <t xml:space="preserve"> PA22472</t>
  </si>
  <si>
    <t xml:space="preserve"> PA22474</t>
  </si>
  <si>
    <t xml:space="preserve"> PA22533</t>
  </si>
  <si>
    <t xml:space="preserve"> PA22534</t>
  </si>
  <si>
    <t xml:space="preserve"> PA22535</t>
  </si>
  <si>
    <t xml:space="preserve"> PA22592</t>
  </si>
  <si>
    <t xml:space="preserve"> PA22635</t>
  </si>
  <si>
    <t xml:space="preserve"> PA22636</t>
  </si>
  <si>
    <t>Commandes faisant partie du transfer Conbid 2017 -&gt; 2018</t>
  </si>
  <si>
    <t xml:space="preserve"> PA22649</t>
  </si>
  <si>
    <t xml:space="preserve"> PA22650</t>
  </si>
  <si>
    <t xml:space="preserve"> PA22651</t>
  </si>
  <si>
    <t xml:space="preserve"> PA22652</t>
  </si>
  <si>
    <t xml:space="preserve"> PA22653</t>
  </si>
  <si>
    <t xml:space="preserve"> PA22654</t>
  </si>
  <si>
    <t xml:space="preserve"> PA22655</t>
  </si>
  <si>
    <t xml:space="preserve"> PA22656</t>
  </si>
  <si>
    <t xml:space="preserve"> PA22657</t>
  </si>
  <si>
    <t xml:space="preserve">Mis à jour le   </t>
  </si>
  <si>
    <t>2018</t>
  </si>
  <si>
    <t>Total général</t>
  </si>
  <si>
    <t>CONTRAT</t>
  </si>
  <si>
    <t>ARTICLE</t>
  </si>
  <si>
    <t>06</t>
  </si>
  <si>
    <t>07</t>
  </si>
  <si>
    <t>08</t>
  </si>
  <si>
    <t>09</t>
  </si>
  <si>
    <t>10</t>
  </si>
  <si>
    <t>11</t>
  </si>
  <si>
    <t>12</t>
  </si>
  <si>
    <t>01</t>
  </si>
  <si>
    <t>02</t>
  </si>
  <si>
    <t>03</t>
  </si>
  <si>
    <t>04</t>
  </si>
  <si>
    <t>05</t>
  </si>
  <si>
    <t>Conbid 2017</t>
  </si>
  <si>
    <t>Prévisionnel, contenant des besoins fermes et prévisionnelles. Les quantités sont sujets à modification</t>
  </si>
  <si>
    <t>Commandes en signature et sujet à modification</t>
  </si>
  <si>
    <t>T0518LB125_23</t>
  </si>
  <si>
    <t>T0518LB240_23</t>
  </si>
  <si>
    <t>11001668</t>
  </si>
  <si>
    <t>11001716,1</t>
  </si>
  <si>
    <t>11001717,1</t>
  </si>
  <si>
    <t>11001749,1</t>
  </si>
  <si>
    <t>11001750,1</t>
  </si>
  <si>
    <t>11001751,1</t>
  </si>
  <si>
    <t>11001752,1</t>
  </si>
  <si>
    <t>11001762,1</t>
  </si>
  <si>
    <t>11001763,1</t>
  </si>
  <si>
    <t>11001764,1</t>
  </si>
  <si>
    <t xml:space="preserve"> PA22658</t>
  </si>
  <si>
    <t>11001757,1</t>
  </si>
  <si>
    <t xml:space="preserve"> PA22659</t>
  </si>
  <si>
    <t>11001758,1</t>
  </si>
  <si>
    <t xml:space="preserve"> PA22660</t>
  </si>
  <si>
    <t>11001759,1</t>
  </si>
  <si>
    <t xml:space="preserve"> PA22661</t>
  </si>
  <si>
    <t>11001760,1</t>
  </si>
  <si>
    <t xml:space="preserve"> PA22667</t>
  </si>
  <si>
    <t>11001753,1</t>
  </si>
  <si>
    <t xml:space="preserve"> PA22668</t>
  </si>
  <si>
    <t>11001761,1</t>
  </si>
  <si>
    <t xml:space="preserve"> PA22764</t>
  </si>
  <si>
    <t>11001756,1</t>
  </si>
  <si>
    <t>2017 / 11001549,3</t>
  </si>
  <si>
    <t>2017 / 11001555,1</t>
  </si>
  <si>
    <t>2017 / 11001557,2</t>
  </si>
  <si>
    <t>2017 / 11001673</t>
  </si>
  <si>
    <t>2017 / 11001674</t>
  </si>
  <si>
    <t>2017 / 11001675</t>
  </si>
  <si>
    <t>11001718,1</t>
  </si>
  <si>
    <t>11001719,1</t>
  </si>
  <si>
    <t>11001720,1</t>
  </si>
  <si>
    <t>11001721,1</t>
  </si>
  <si>
    <t>11001739,1</t>
  </si>
  <si>
    <t>11001740,1</t>
  </si>
  <si>
    <t xml:space="preserve"> PA22388</t>
  </si>
  <si>
    <t xml:space="preserve"> PA22389</t>
  </si>
  <si>
    <t xml:space="preserve"> PA22390</t>
  </si>
  <si>
    <t xml:space="preserve"> PA22392</t>
  </si>
  <si>
    <t xml:space="preserve"> PA22393</t>
  </si>
  <si>
    <t xml:space="preserve"> PA22401</t>
  </si>
  <si>
    <t xml:space="preserve"> PA22427</t>
  </si>
  <si>
    <t xml:space="preserve"> PA22428</t>
  </si>
  <si>
    <t xml:space="preserve"> PA22429</t>
  </si>
  <si>
    <t xml:space="preserve"> PA22430</t>
  </si>
  <si>
    <t xml:space="preserve"> PA22431</t>
  </si>
  <si>
    <t>11001746,1</t>
  </si>
  <si>
    <t xml:space="preserve"> PA22452</t>
  </si>
  <si>
    <t>1807</t>
  </si>
  <si>
    <t xml:space="preserve"> PA22462</t>
  </si>
  <si>
    <t xml:space="preserve"> PA22463</t>
  </si>
  <si>
    <t xml:space="preserve"> PA22464</t>
  </si>
  <si>
    <t xml:space="preserve"> PA22468</t>
  </si>
  <si>
    <t xml:space="preserve"> PA22471</t>
  </si>
  <si>
    <t xml:space="preserve"> PA22473</t>
  </si>
  <si>
    <t xml:space="preserve"> PA22475</t>
  </si>
  <si>
    <t xml:space="preserve"> PA22476</t>
  </si>
  <si>
    <t xml:space="preserve"> PA22477</t>
  </si>
  <si>
    <t xml:space="preserve"> PA22478</t>
  </si>
  <si>
    <t xml:space="preserve"> PA22479</t>
  </si>
  <si>
    <t xml:space="preserve"> PA22536</t>
  </si>
  <si>
    <t xml:space="preserve"> PA22593</t>
  </si>
  <si>
    <t xml:space="preserve"> PA22394</t>
  </si>
  <si>
    <t xml:space="preserve"> PA22395</t>
  </si>
  <si>
    <t xml:space="preserve"> PA22454</t>
  </si>
  <si>
    <t xml:space="preserve"> PA22517</t>
  </si>
  <si>
    <t xml:space="preserve"> PA22540</t>
  </si>
  <si>
    <t xml:space="preserve"> PA22906</t>
  </si>
  <si>
    <t xml:space="preserve"> PA22932</t>
  </si>
  <si>
    <t xml:space="preserve"> PA22951</t>
  </si>
  <si>
    <t xml:space="preserve"> PA22963</t>
  </si>
  <si>
    <t xml:space="preserve"> PA22964</t>
  </si>
  <si>
    <t xml:space="preserve"> PA22968</t>
  </si>
  <si>
    <t>TA6V STD DIA 240  UKAD</t>
  </si>
  <si>
    <t xml:space="preserve"> PA22969</t>
  </si>
  <si>
    <t xml:space="preserve"> PA22970</t>
  </si>
  <si>
    <t xml:space="preserve"> PA22971</t>
  </si>
  <si>
    <t xml:space="preserve"> PA22973</t>
  </si>
  <si>
    <t xml:space="preserve"> PA22974</t>
  </si>
  <si>
    <t xml:space="preserve"> PA23055</t>
  </si>
  <si>
    <t xml:space="preserve"> PA23056</t>
  </si>
  <si>
    <t xml:space="preserve"> PA23057</t>
  </si>
  <si>
    <t xml:space="preserve"> PA23058</t>
  </si>
  <si>
    <t>11001774,1</t>
  </si>
  <si>
    <t>11001773,1</t>
  </si>
  <si>
    <t>11001772,1</t>
  </si>
  <si>
    <t>11001771,1</t>
  </si>
  <si>
    <t>11001770,1</t>
  </si>
  <si>
    <t>11001801,1</t>
  </si>
  <si>
    <t>11001802,1</t>
  </si>
  <si>
    <t>11001769,1</t>
  </si>
  <si>
    <t>11001768,1</t>
  </si>
  <si>
    <t>11001767,1</t>
  </si>
  <si>
    <t>11001766,1</t>
  </si>
  <si>
    <t>11001765,1</t>
  </si>
  <si>
    <t>11001847,1</t>
  </si>
  <si>
    <t>11001846,1</t>
  </si>
  <si>
    <t>11001848,1</t>
  </si>
  <si>
    <t xml:space="preserve"> PA22402</t>
  </si>
  <si>
    <t>11001803,1</t>
  </si>
  <si>
    <t>11001804,1</t>
  </si>
  <si>
    <t>11001805,1</t>
  </si>
  <si>
    <t>11001806,1</t>
  </si>
  <si>
    <t>11001807,1</t>
  </si>
  <si>
    <t>11001808,1</t>
  </si>
  <si>
    <t>11001809,1</t>
  </si>
  <si>
    <t>11001810,1</t>
  </si>
  <si>
    <t>11001811,1</t>
  </si>
  <si>
    <t>11001812,1</t>
  </si>
  <si>
    <t>11001800,1</t>
  </si>
  <si>
    <t>11001775,1</t>
  </si>
  <si>
    <t>11001776,1</t>
  </si>
  <si>
    <t>11001777,1</t>
  </si>
  <si>
    <t>11001778,1</t>
  </si>
  <si>
    <t>11001799,1</t>
  </si>
  <si>
    <t>11001780,1</t>
  </si>
  <si>
    <t>11001781,1</t>
  </si>
  <si>
    <t>11001782,1</t>
  </si>
  <si>
    <t>11001783,1</t>
  </si>
  <si>
    <t>11001784,1</t>
  </si>
  <si>
    <t>11001842,1</t>
  </si>
  <si>
    <t>11001785,1</t>
  </si>
  <si>
    <t>11001786,1</t>
  </si>
  <si>
    <t>11001835,1</t>
  </si>
  <si>
    <t>11001787,1</t>
  </si>
  <si>
    <t>11001788,1</t>
  </si>
  <si>
    <t>11001836,1</t>
  </si>
  <si>
    <t>11001789,1</t>
  </si>
  <si>
    <t>11001790,1</t>
  </si>
  <si>
    <t>11001841,1</t>
  </si>
  <si>
    <t>11001797,1</t>
  </si>
  <si>
    <t>11001794,1</t>
  </si>
  <si>
    <t>11001793,1</t>
  </si>
  <si>
    <t>11001845,1</t>
  </si>
  <si>
    <t>11001884,1</t>
  </si>
  <si>
    <t>11001839,1</t>
  </si>
  <si>
    <t>11001837,1</t>
  </si>
  <si>
    <t>11001798,1</t>
  </si>
  <si>
    <t>11001843,1</t>
  </si>
  <si>
    <t>11001838,1</t>
  </si>
  <si>
    <t>11001792,1</t>
  </si>
  <si>
    <t xml:space="preserve"> PA22543</t>
  </si>
  <si>
    <t xml:space="preserve"> PA22664</t>
  </si>
  <si>
    <t xml:space="preserve"> PA22665</t>
  </si>
  <si>
    <t xml:space="preserve"> PA22666</t>
  </si>
  <si>
    <t xml:space="preserve"> PA22669</t>
  </si>
  <si>
    <t xml:space="preserve"> PA22670</t>
  </si>
  <si>
    <t xml:space="preserve"> PA22824</t>
  </si>
  <si>
    <t xml:space="preserve"> PA22899</t>
  </si>
  <si>
    <t xml:space="preserve"> PA22904</t>
  </si>
  <si>
    <t xml:space="preserve"> PA22905</t>
  </si>
  <si>
    <t xml:space="preserve"> PA22965</t>
  </si>
  <si>
    <t xml:space="preserve"> PA22972</t>
  </si>
  <si>
    <t xml:space="preserve"> PA22993</t>
  </si>
  <si>
    <t xml:space="preserve"> PA23052</t>
  </si>
  <si>
    <t>ANNEE</t>
  </si>
  <si>
    <t>MOIS</t>
  </si>
  <si>
    <t>2017</t>
  </si>
  <si>
    <t>261</t>
  </si>
  <si>
    <t>260</t>
  </si>
  <si>
    <t>2019</t>
  </si>
  <si>
    <t>T0502LB330M449</t>
  </si>
  <si>
    <t>05/12/2017</t>
  </si>
  <si>
    <t>Nom Fournisseur</t>
  </si>
  <si>
    <t>Due date</t>
  </si>
  <si>
    <t>UKAD</t>
  </si>
  <si>
    <t xml:space="preserve"> PA23200</t>
  </si>
  <si>
    <t xml:space="preserve"> PA23292</t>
  </si>
  <si>
    <t xml:space="preserve"> PA23293</t>
  </si>
  <si>
    <t>11001859,1</t>
  </si>
  <si>
    <t>11001882,1</t>
  </si>
  <si>
    <t>11001860,1</t>
  </si>
  <si>
    <t>11001861,1</t>
  </si>
  <si>
    <t>1701</t>
  </si>
  <si>
    <t>1703</t>
  </si>
  <si>
    <t>1704</t>
  </si>
  <si>
    <t>1705</t>
  </si>
  <si>
    <t>1702</t>
  </si>
  <si>
    <t>T0518LB150M100</t>
  </si>
  <si>
    <t>T0518LB150</t>
  </si>
  <si>
    <t>T0518LB180</t>
  </si>
  <si>
    <t>1706</t>
  </si>
  <si>
    <t>T0500LP650X305</t>
  </si>
  <si>
    <t>T0518LB330DEV</t>
  </si>
  <si>
    <t>2017 / 11001351,2</t>
  </si>
  <si>
    <t xml:space="preserve"> PA22726</t>
  </si>
  <si>
    <t xml:space="preserve"> PA22727</t>
  </si>
  <si>
    <t xml:space="preserve"> PA22765</t>
  </si>
  <si>
    <t xml:space="preserve"> PA22823</t>
  </si>
  <si>
    <t xml:space="preserve"> PA22897</t>
  </si>
  <si>
    <t xml:space="preserve"> PA22898</t>
  </si>
  <si>
    <t xml:space="preserve"> PA23202</t>
  </si>
  <si>
    <t xml:space="preserve"> PA23204</t>
  </si>
  <si>
    <t xml:space="preserve"> PA23205</t>
  </si>
  <si>
    <t xml:space="preserve"> PA23295</t>
  </si>
  <si>
    <t xml:space="preserve"> PA23296</t>
  </si>
  <si>
    <t xml:space="preserve"> PA23298</t>
  </si>
  <si>
    <t xml:space="preserve"> PA23299</t>
  </si>
  <si>
    <t xml:space="preserve"> PA23302</t>
  </si>
  <si>
    <t xml:space="preserve"> PA22548</t>
  </si>
  <si>
    <t xml:space="preserve"> PA22549</t>
  </si>
  <si>
    <t xml:space="preserve"> PA22559</t>
  </si>
  <si>
    <t xml:space="preserve"> PA22562</t>
  </si>
  <si>
    <t xml:space="preserve"> PA22878</t>
  </si>
  <si>
    <t xml:space="preserve"> PA22903</t>
  </si>
  <si>
    <t xml:space="preserve"> PA22919</t>
  </si>
  <si>
    <t xml:space="preserve"> PA23053</t>
  </si>
  <si>
    <t xml:space="preserve"> PA23054</t>
  </si>
  <si>
    <t xml:space="preserve"> PA23149</t>
  </si>
  <si>
    <t xml:space="preserve"> PA23152</t>
  </si>
  <si>
    <t xml:space="preserve"> PA23153</t>
  </si>
  <si>
    <t xml:space="preserve"> PA23203</t>
  </si>
  <si>
    <t xml:space="preserve"> PA23206</t>
  </si>
  <si>
    <t xml:space="preserve"> PA23207</t>
  </si>
  <si>
    <t xml:space="preserve"> PA23300</t>
  </si>
  <si>
    <t xml:space="preserve"> PA23301</t>
  </si>
  <si>
    <t xml:space="preserve"> PA23303</t>
  </si>
  <si>
    <t xml:space="preserve"> PA23304</t>
  </si>
  <si>
    <t xml:space="preserve"> PA23381</t>
  </si>
  <si>
    <t>2017 / 11001558,2</t>
  </si>
  <si>
    <t>2017 / 1001662,2</t>
  </si>
  <si>
    <t>2017 / 1101695,1</t>
  </si>
  <si>
    <t>11001873,1</t>
  </si>
  <si>
    <t>11001874,1</t>
  </si>
  <si>
    <t>11001855,1</t>
  </si>
  <si>
    <t>11001854,1</t>
  </si>
  <si>
    <t>11001796,2</t>
  </si>
  <si>
    <t>11001795,1</t>
  </si>
  <si>
    <t>11001875,1</t>
  </si>
  <si>
    <t>11001791,2</t>
  </si>
  <si>
    <t>11001862,1</t>
  </si>
  <si>
    <t>11001863,1</t>
  </si>
  <si>
    <t>11001865,1</t>
  </si>
  <si>
    <t>11001866,1</t>
  </si>
  <si>
    <t>11001867,1</t>
  </si>
  <si>
    <t>11001868,1</t>
  </si>
  <si>
    <t>11001876,1</t>
  </si>
  <si>
    <t>11001869,1</t>
  </si>
  <si>
    <t>1809</t>
  </si>
  <si>
    <t>1810</t>
  </si>
  <si>
    <t>1808</t>
  </si>
  <si>
    <t>Total 2017</t>
  </si>
  <si>
    <t>Qté reçue 2017</t>
  </si>
  <si>
    <t>Qté cdé 2017</t>
  </si>
  <si>
    <t>Totaux 2017</t>
  </si>
  <si>
    <t>Ecarts  Conbid 2017</t>
  </si>
  <si>
    <t>Prévisionnel 2018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</si>
  <si>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</si>
  <si>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</si>
  <si>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</si>
  <si>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</si>
  <si>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</si>
  <si>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</si>
  <si>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Dia 240 Ancizes</t>
  </si>
  <si>
    <t>Transfert Conbid 2017  -&gt; 2018</t>
  </si>
  <si>
    <t>Total cdé Conbid 2017 (y compris Transferts)</t>
  </si>
  <si>
    <t>baisse A330Neo</t>
  </si>
  <si>
    <t>A réduire si version allégés, mais surplus excédents</t>
  </si>
  <si>
    <t>baisse A380 + A400M , d'autres baisses A440M à venir</t>
  </si>
  <si>
    <t>version allégé rajouté non prévu Conbid initial, baisse A400M à venir</t>
  </si>
  <si>
    <t>Commentaires au 06/12/2017</t>
  </si>
  <si>
    <t>Baisses en cours, changement de dia à venir fin 2018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</si>
  <si>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</si>
  <si>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</si>
  <si>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</si>
  <si>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</si>
  <si>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</si>
  <si>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</si>
  <si>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</si>
  <si>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</si>
  <si>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</si>
  <si>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</si>
  <si>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</si>
  <si>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</si>
  <si>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</si>
  <si>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</si>
  <si>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</si>
  <si>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</si>
  <si>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</si>
  <si>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Type 
livr</t>
  </si>
  <si>
    <t xml:space="preserve"> PA23527</t>
  </si>
  <si>
    <t>T0518LB330MIL</t>
  </si>
  <si>
    <t>TA6V STD DIA 330 UKAD MILITAIR</t>
  </si>
  <si>
    <t>11001555,1</t>
  </si>
  <si>
    <t xml:space="preserve"> PA23150</t>
  </si>
  <si>
    <t xml:space="preserve"> PA23195</t>
  </si>
  <si>
    <t xml:space="preserve"> PA23201</t>
  </si>
  <si>
    <t xml:space="preserve"> PA23208</t>
  </si>
  <si>
    <t xml:space="preserve"> PA23297</t>
  </si>
  <si>
    <t xml:space="preserve"> PA23370</t>
  </si>
  <si>
    <t xml:space="preserve"> PA23372</t>
  </si>
  <si>
    <t xml:space="preserve"> PA23373</t>
  </si>
  <si>
    <t xml:space="preserve"> PA23374</t>
  </si>
  <si>
    <t xml:space="preserve"> PA23375</t>
  </si>
  <si>
    <t xml:space="preserve"> PA23377</t>
  </si>
  <si>
    <t xml:space="preserve"> PA23378</t>
  </si>
  <si>
    <t xml:space="preserve"> PA23379</t>
  </si>
  <si>
    <t xml:space="preserve"> PA23388</t>
  </si>
  <si>
    <t xml:space="preserve"> PA23389</t>
  </si>
  <si>
    <t xml:space="preserve"> PA23391</t>
  </si>
  <si>
    <t xml:space="preserve"> PA23438</t>
  </si>
  <si>
    <t xml:space="preserve"> PA23371</t>
  </si>
  <si>
    <t xml:space="preserve"> PA23376</t>
  </si>
  <si>
    <t xml:space="preserve"> PA23380</t>
  </si>
  <si>
    <t xml:space="preserve"> PA23436</t>
  </si>
  <si>
    <t xml:space="preserve"> PA23437</t>
  </si>
  <si>
    <t xml:space="preserve"> PA23440</t>
  </si>
  <si>
    <t xml:space="preserve"> PA23442</t>
  </si>
  <si>
    <t xml:space="preserve"> PA23443</t>
  </si>
  <si>
    <t xml:space="preserve"> PA23478</t>
  </si>
  <si>
    <t xml:space="preserve"> PA23482</t>
  </si>
  <si>
    <t xml:space="preserve"> PA23547</t>
  </si>
  <si>
    <t xml:space="preserve"> PA23552</t>
  </si>
  <si>
    <t xml:space="preserve"> PA23554</t>
  </si>
  <si>
    <t xml:space="preserve"> PA23555</t>
  </si>
  <si>
    <t xml:space="preserve"> PA23556</t>
  </si>
  <si>
    <t xml:space="preserve"> PA23557</t>
  </si>
  <si>
    <t>TA6V UKAD STD DIA 125</t>
  </si>
  <si>
    <t>11001900,1</t>
  </si>
  <si>
    <t>11001901,1</t>
  </si>
  <si>
    <t>11001902,1</t>
  </si>
  <si>
    <t>11001903,1</t>
  </si>
  <si>
    <t>11001896,1</t>
  </si>
  <si>
    <t>11001895,1</t>
  </si>
  <si>
    <t>11001897,1</t>
  </si>
  <si>
    <t>11001899,1</t>
  </si>
  <si>
    <t>11001898,1</t>
  </si>
  <si>
    <t>11001892,1</t>
  </si>
  <si>
    <t>11001889,1</t>
  </si>
  <si>
    <t>11001888,1</t>
  </si>
  <si>
    <t>11001891,1</t>
  </si>
  <si>
    <t>11001890,1</t>
  </si>
  <si>
    <t>11001894,1</t>
  </si>
  <si>
    <t>11001893,1</t>
  </si>
  <si>
    <t>1811</t>
  </si>
  <si>
    <t>24/01/2018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</si>
  <si>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</si>
  <si>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</si>
  <si>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</si>
  <si>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</si>
  <si>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</si>
  <si>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</si>
  <si>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Cdes et Prévisionnel 2018 (y compris transferts 2017)</t>
  </si>
  <si>
    <t>** Les quantités Ancizes sont des moyennes par rapport aux EB livrées / commandées</t>
  </si>
  <si>
    <t>Baisse demandée 19T dia 180 / 75T dia 240 / 27T dia 280</t>
  </si>
  <si>
    <t>Nouveau Conbid</t>
  </si>
  <si>
    <t>11001918,1</t>
  </si>
  <si>
    <t>11001919,1</t>
  </si>
  <si>
    <t>11001917,1</t>
  </si>
  <si>
    <t xml:space="preserve"> PA23608</t>
  </si>
  <si>
    <t>T0518LB330B</t>
  </si>
  <si>
    <t>11002044</t>
  </si>
  <si>
    <t xml:space="preserve"> PA23609</t>
  </si>
  <si>
    <t>11002045</t>
  </si>
  <si>
    <t xml:space="preserve"> PA23676</t>
  </si>
  <si>
    <t>T0500LB180B</t>
  </si>
  <si>
    <t>*TA6V UKAD STD D 180BOMBARDIER</t>
  </si>
  <si>
    <t>11002035,1</t>
  </si>
  <si>
    <t>*TA6V STD DIA 180 UKAD</t>
  </si>
  <si>
    <t>2017 / 1100163,2</t>
  </si>
  <si>
    <t>*TA6V PLAT 650*305 MINI 1000KG</t>
  </si>
  <si>
    <t>11001728,1</t>
  </si>
  <si>
    <t>11001729,1</t>
  </si>
  <si>
    <t>11002011</t>
  </si>
  <si>
    <t>11001987</t>
  </si>
  <si>
    <t>11002010,1</t>
  </si>
  <si>
    <t>11002012,1</t>
  </si>
  <si>
    <t>11001939</t>
  </si>
  <si>
    <t>11002003,1</t>
  </si>
  <si>
    <t>11001975</t>
  </si>
  <si>
    <t>11001974</t>
  </si>
  <si>
    <t>11001935</t>
  </si>
  <si>
    <t>11001933</t>
  </si>
  <si>
    <t>11001931</t>
  </si>
  <si>
    <t>11001980,1</t>
  </si>
  <si>
    <t>TA6V STD DIA 330  UKAD DEV</t>
  </si>
  <si>
    <t>11001913,1</t>
  </si>
  <si>
    <t>11001932</t>
  </si>
  <si>
    <t>11001936,1</t>
  </si>
  <si>
    <t>11001986</t>
  </si>
  <si>
    <t>11001922,1</t>
  </si>
  <si>
    <t>11001995,1</t>
  </si>
  <si>
    <t>11001988</t>
  </si>
  <si>
    <t>11001979,1</t>
  </si>
  <si>
    <t>11001934,1</t>
  </si>
  <si>
    <t>11001941</t>
  </si>
  <si>
    <t>11001942</t>
  </si>
  <si>
    <t>11001940,1</t>
  </si>
  <si>
    <t>11001938,1</t>
  </si>
  <si>
    <t>11001968</t>
  </si>
  <si>
    <t>11001989</t>
  </si>
  <si>
    <t>11001973</t>
  </si>
  <si>
    <t>11001972</t>
  </si>
  <si>
    <t>11001921,1</t>
  </si>
  <si>
    <t>11001971</t>
  </si>
  <si>
    <t>11001970</t>
  </si>
  <si>
    <t>11001978</t>
  </si>
  <si>
    <t>11001977</t>
  </si>
  <si>
    <t>11001969</t>
  </si>
  <si>
    <t>11001976</t>
  </si>
  <si>
    <t>11001982,1</t>
  </si>
  <si>
    <t>11002004.1</t>
  </si>
  <si>
    <t>11001981,1</t>
  </si>
  <si>
    <t>11001983</t>
  </si>
  <si>
    <t>11001984</t>
  </si>
  <si>
    <t>11001985</t>
  </si>
  <si>
    <t>11002028</t>
  </si>
  <si>
    <t>11001998</t>
  </si>
  <si>
    <t>11001997,1</t>
  </si>
  <si>
    <t>11001999,1</t>
  </si>
  <si>
    <t>11002016,1</t>
  </si>
  <si>
    <t>11001991</t>
  </si>
  <si>
    <t>11001990</t>
  </si>
  <si>
    <t>11001992,1</t>
  </si>
  <si>
    <t>11002005,1</t>
  </si>
  <si>
    <t>11002046</t>
  </si>
  <si>
    <t>11001996</t>
  </si>
  <si>
    <t>11002034,1</t>
  </si>
  <si>
    <t>11002029</t>
  </si>
  <si>
    <t>11002009,1</t>
  </si>
  <si>
    <t xml:space="preserve"> PA23475</t>
  </si>
  <si>
    <t>11002048,1</t>
  </si>
  <si>
    <t xml:space="preserve"> PA23476</t>
  </si>
  <si>
    <t>11002049,1</t>
  </si>
  <si>
    <t>11002032</t>
  </si>
  <si>
    <t xml:space="preserve"> PA23479</t>
  </si>
  <si>
    <t>11002050</t>
  </si>
  <si>
    <t xml:space="preserve"> PA23480</t>
  </si>
  <si>
    <t>11002051</t>
  </si>
  <si>
    <t>11002008,1</t>
  </si>
  <si>
    <t xml:space="preserve"> PA23545</t>
  </si>
  <si>
    <t>11002047</t>
  </si>
  <si>
    <t>11002018,1</t>
  </si>
  <si>
    <t>1812</t>
  </si>
  <si>
    <t>11002031</t>
  </si>
  <si>
    <t>11002014,1</t>
  </si>
  <si>
    <t>11002013,1</t>
  </si>
  <si>
    <t>11002015,1</t>
  </si>
  <si>
    <t xml:space="preserve"> PA23613</t>
  </si>
  <si>
    <t>11002033</t>
  </si>
  <si>
    <t xml:space="preserve"> PA23715</t>
  </si>
  <si>
    <t xml:space="preserve"> PA23717</t>
  </si>
  <si>
    <t xml:space="preserve"> PA23718</t>
  </si>
  <si>
    <t xml:space="preserve"> PA23719</t>
  </si>
  <si>
    <t xml:space="preserve"> PA23720</t>
  </si>
  <si>
    <t xml:space="preserve"> PA23721</t>
  </si>
  <si>
    <t xml:space="preserve"> PA23725</t>
  </si>
  <si>
    <t xml:space="preserve"> PA23726</t>
  </si>
  <si>
    <t xml:space="preserve"> PA23727</t>
  </si>
  <si>
    <t xml:space="preserve"> PA23439</t>
  </si>
  <si>
    <t xml:space="preserve"> PA23546</t>
  </si>
  <si>
    <t xml:space="preserve"> PA23548</t>
  </si>
  <si>
    <t xml:space="preserve"> PA23551</t>
  </si>
  <si>
    <t xml:space="preserve"> PA23722</t>
  </si>
  <si>
    <t xml:space="preserve"> PA23723</t>
  </si>
  <si>
    <t xml:space="preserve"> PA23771</t>
  </si>
  <si>
    <t xml:space="preserve"> PA23772</t>
  </si>
  <si>
    <t xml:space="preserve"> PA23773</t>
  </si>
  <si>
    <t xml:space="preserve"> PA23774</t>
  </si>
  <si>
    <t xml:space="preserve"> PA23775</t>
  </si>
  <si>
    <t xml:space="preserve"> PA23776</t>
  </si>
  <si>
    <t xml:space="preserve"> PA23777</t>
  </si>
  <si>
    <t>FOURNISSEUR</t>
  </si>
  <si>
    <t>Ecotitanium dia 240</t>
  </si>
  <si>
    <t>dia 180 LC</t>
  </si>
  <si>
    <t>dia 240 - quantité prévisionnel ok</t>
  </si>
  <si>
    <t>dia 200 - quantité prévisionnel ok</t>
  </si>
  <si>
    <t>dia 300 A400M TA6VSTD</t>
  </si>
  <si>
    <t>Changements / autres</t>
  </si>
  <si>
    <t>Commentaires au 13/03/2018</t>
  </si>
  <si>
    <t>Conbid 2018 (au 13/03/2018)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</si>
  <si>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</si>
  <si>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</si>
  <si>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</si>
  <si>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</si>
  <si>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</si>
  <si>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</si>
  <si>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</si>
  <si>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</si>
  <si>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</si>
  <si>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</si>
  <si>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</si>
  <si>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</si>
  <si>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</si>
  <si>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</si>
  <si>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</si>
  <si>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</si>
  <si>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</si>
  <si>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</si>
  <si>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</si>
  <si>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</si>
  <si>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</si>
  <si>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</si>
  <si>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</si>
  <si>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</si>
  <si>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</si>
  <si>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</si>
  <si>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</si>
  <si>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</si>
  <si>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</si>
  <si>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</si>
  <si>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</si>
  <si>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</si>
  <si>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T0518LB330_2B</t>
  </si>
  <si>
    <t>T0500LB200B</t>
  </si>
  <si>
    <t>T0500LB240B</t>
  </si>
  <si>
    <t>T0510LB240B</t>
  </si>
  <si>
    <t>T0510LB330B_4B</t>
  </si>
  <si>
    <t>T0518LB330B_4B</t>
  </si>
  <si>
    <t>T0519LB160</t>
  </si>
  <si>
    <t>T0519LB220</t>
  </si>
  <si>
    <t xml:space="preserve">transfert pyramides "plats" à prévoir </t>
  </si>
  <si>
    <t xml:space="preserve">essais pour intégration Longerons Ancizes </t>
  </si>
  <si>
    <t>baisse à venir  pour transfert Pyramides  vers dia 280</t>
  </si>
  <si>
    <t>contient encore les 11T qui sont passé en beta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</si>
  <si>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</si>
  <si>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</si>
  <si>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</si>
  <si>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</si>
  <si>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</si>
  <si>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</si>
  <si>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</si>
  <si>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</si>
  <si>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PA23796</t>
  </si>
  <si>
    <t xml:space="preserve"> PA23797</t>
  </si>
  <si>
    <t xml:space="preserve"> PA23798</t>
  </si>
  <si>
    <t xml:space="preserve"> PA23799</t>
  </si>
  <si>
    <t xml:space="preserve"> PA23800</t>
  </si>
  <si>
    <t xml:space="preserve"> PA23801</t>
  </si>
  <si>
    <t xml:space="preserve"> PA23939</t>
  </si>
  <si>
    <t>TA6V STD DIA 330 UKAD 4 BARRES</t>
  </si>
  <si>
    <t>TA6V UKAD STD D 240BOMBARDIER</t>
  </si>
  <si>
    <t>11002044,1</t>
  </si>
  <si>
    <t>11002045,1</t>
  </si>
  <si>
    <t>11002087,1</t>
  </si>
  <si>
    <t>11002088,1</t>
  </si>
  <si>
    <t>11002089,1</t>
  </si>
  <si>
    <t>1901</t>
  </si>
  <si>
    <t>1903</t>
  </si>
  <si>
    <t xml:space="preserve"> PA24019</t>
  </si>
  <si>
    <t xml:space="preserve"> PA24085</t>
  </si>
  <si>
    <t xml:space="preserve"> PA24086</t>
  </si>
  <si>
    <t xml:space="preserve"> PA24087</t>
  </si>
  <si>
    <t xml:space="preserve"> PA24088</t>
  </si>
  <si>
    <t xml:space="preserve"> PA24089</t>
  </si>
  <si>
    <t>TA6V STD DIA 330  UKAD ECOTI</t>
  </si>
  <si>
    <t>TA6V UKAD STD D 180BOMBARDIER</t>
  </si>
  <si>
    <t>T0517LB330</t>
  </si>
  <si>
    <t>*TA6V STD DIA 330  UKAD</t>
  </si>
  <si>
    <t xml:space="preserve"> PA23804</t>
  </si>
  <si>
    <t xml:space="preserve"> PA23940</t>
  </si>
  <si>
    <t xml:space="preserve"> PA23987</t>
  </si>
  <si>
    <t xml:space="preserve"> PA23989</t>
  </si>
  <si>
    <t>11002017,1</t>
  </si>
  <si>
    <t>11002030,1</t>
  </si>
  <si>
    <t>11002063,1</t>
  </si>
  <si>
    <t>11002057,1</t>
  </si>
  <si>
    <t>11002060,1</t>
  </si>
  <si>
    <t>11002056,1</t>
  </si>
  <si>
    <t>11002059,1</t>
  </si>
  <si>
    <t>11002058,1</t>
  </si>
  <si>
    <t>11002064,1</t>
  </si>
  <si>
    <t>11002061,1</t>
  </si>
  <si>
    <t>11002062,1</t>
  </si>
  <si>
    <t>11002065,1</t>
  </si>
  <si>
    <t>11002066,1</t>
  </si>
  <si>
    <t>11002067,1</t>
  </si>
  <si>
    <t>11002068,1</t>
  </si>
  <si>
    <t>11002069,1</t>
  </si>
  <si>
    <t>11002070,1</t>
  </si>
  <si>
    <t>1902</t>
  </si>
  <si>
    <t xml:space="preserve"> PA23941</t>
  </si>
  <si>
    <t xml:space="preserve"> PA23942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</si>
  <si>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</si>
  <si>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</si>
  <si>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</si>
  <si>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</si>
  <si>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</si>
  <si>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</si>
  <si>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</si>
  <si>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</si>
  <si>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</si>
  <si>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</si>
  <si>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</si>
  <si>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</si>
  <si>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</si>
  <si>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</si>
  <si>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</si>
  <si>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</si>
  <si>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</si>
  <si>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</si>
  <si>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</si>
  <si>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</si>
  <si>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</si>
  <si>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</si>
  <si>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</si>
  <si>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</si>
  <si>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</si>
  <si>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</si>
  <si>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</si>
  <si>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</si>
  <si>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</si>
  <si>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</si>
  <si>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</si>
  <si>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</si>
  <si>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</si>
  <si>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</si>
  <si>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</si>
  <si>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</si>
  <si>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</si>
  <si>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</si>
  <si>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</si>
  <si>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transfert pyramides "plats" à prévoir sur 2019 progressivement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</si>
</sst>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8" fillId="0" borderId="0"/>
  </cellStyleXfs>
  <cellXfs count="211">
    <xf numFmtId="0" fontId="0" fillId="0" borderId="0" xfId="0"/>
    <xf numFmtId="0" fontId="0" fillId="6" borderId="0" xfId="0" applyFill="1"/>
    <xf numFmtId="0" fontId="2" fillId="0" borderId="0" xfId="0" applyFont="1"/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8" borderId="0" xfId="0" applyFont="1" applyFill="1"/>
    <xf numFmtId="0" fontId="0" fillId="8" borderId="0" xfId="0" applyFill="1"/>
    <xf numFmtId="0" fontId="7" fillId="8" borderId="0" xfId="0" applyFont="1" applyFill="1" applyBorder="1" applyAlignment="1">
      <alignment horizontal="right" vertical="center"/>
    </xf>
    <xf numFmtId="0" fontId="7" fillId="8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pivotButton="1" applyFont="1" applyAlignment="1">
      <alignment horizontal="left"/>
    </xf>
    <xf numFmtId="165" fontId="0" fillId="0" borderId="0" xfId="1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2" fillId="0" borderId="2" xfId="1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0" fontId="0" fillId="9" borderId="1" xfId="0" applyFill="1" applyBorder="1"/>
    <xf numFmtId="165" fontId="0" fillId="0" borderId="0" xfId="1" applyNumberFormat="1" applyFont="1" applyFill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left"/>
    </xf>
    <xf numFmtId="0" fontId="0" fillId="0" borderId="0" xfId="0"/>
    <xf numFmtId="0" fontId="0" fillId="5" borderId="0" xfId="0" applyFill="1"/>
    <xf numFmtId="14" fontId="0" fillId="0" borderId="0" xfId="0" applyNumberFormat="1"/>
    <xf numFmtId="0" fontId="0" fillId="5" borderId="1" xfId="0" applyFill="1" applyBorder="1"/>
    <xf numFmtId="0" fontId="0" fillId="6" borderId="1" xfId="0" applyFill="1" applyBorder="1"/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left" indent="2"/>
    </xf>
    <xf numFmtId="0" fontId="2" fillId="0" borderId="0" xfId="0" applyNumberFormat="1" applyFont="1"/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0" xfId="0" applyNumberFormat="1" applyFont="1" applyAlignment="1">
      <alignment horizontal="left"/>
    </xf>
    <xf numFmtId="165" fontId="2" fillId="0" borderId="0" xfId="1" applyNumberFormat="1" applyFont="1" applyAlignment="1">
      <alignment horizontal="left"/>
    </xf>
    <xf numFmtId="165" fontId="2" fillId="0" borderId="0" xfId="0" applyNumberFormat="1" applyFont="1"/>
    <xf numFmtId="166" fontId="2" fillId="0" borderId="0" xfId="0" applyNumberFormat="1" applyFont="1"/>
    <xf numFmtId="0" fontId="0" fillId="11" borderId="0" xfId="0" applyFill="1"/>
    <xf numFmtId="165" fontId="0" fillId="11" borderId="0" xfId="1" applyNumberFormat="1" applyFont="1" applyFill="1"/>
    <xf numFmtId="165" fontId="2" fillId="11" borderId="4" xfId="1" applyNumberFormat="1" applyFont="1" applyFill="1" applyBorder="1"/>
    <xf numFmtId="165" fontId="2" fillId="0" borderId="4" xfId="1" applyNumberFormat="1" applyFont="1" applyBorder="1"/>
    <xf numFmtId="0" fontId="2" fillId="12" borderId="0" xfId="0" applyFont="1" applyFill="1" applyAlignment="1">
      <alignment horizontal="left"/>
    </xf>
    <xf numFmtId="0" fontId="2" fillId="12" borderId="2" xfId="0" applyFont="1" applyFill="1" applyBorder="1" applyAlignment="1">
      <alignment horizontal="left"/>
    </xf>
    <xf numFmtId="165" fontId="0" fillId="12" borderId="0" xfId="1" applyNumberFormat="1" applyFont="1" applyFill="1" applyAlignment="1">
      <alignment horizontal="left"/>
    </xf>
    <xf numFmtId="165" fontId="0" fillId="12" borderId="2" xfId="1" applyNumberFormat="1" applyFont="1" applyFill="1" applyBorder="1" applyAlignment="1">
      <alignment horizontal="left"/>
    </xf>
    <xf numFmtId="0" fontId="0" fillId="12" borderId="0" xfId="0" applyFill="1"/>
    <xf numFmtId="165" fontId="2" fillId="12" borderId="0" xfId="0" applyNumberFormat="1" applyFont="1" applyFill="1"/>
    <xf numFmtId="0" fontId="2" fillId="0" borderId="0" xfId="0" applyFont="1" applyAlignment="1">
      <alignment horizontal="left" wrapText="1"/>
    </xf>
    <xf numFmtId="165" fontId="2" fillId="0" borderId="4" xfId="0" applyNumberFormat="1" applyFont="1" applyBorder="1"/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6" fontId="0" fillId="4" borderId="0" xfId="0" applyNumberFormat="1" applyFill="1"/>
    <xf numFmtId="0" fontId="0" fillId="10" borderId="0" xfId="0" applyFill="1"/>
    <xf numFmtId="166" fontId="0" fillId="10" borderId="0" xfId="0" applyNumberFormat="1" applyFill="1"/>
    <xf numFmtId="166" fontId="2" fillId="10" borderId="0" xfId="0" applyNumberFormat="1" applyFont="1" applyFill="1"/>
    <xf numFmtId="0" fontId="0" fillId="12" borderId="2" xfId="0" applyFill="1" applyBorder="1"/>
    <xf numFmtId="165" fontId="2" fillId="12" borderId="2" xfId="0" applyNumberFormat="1" applyFont="1" applyFill="1" applyBorder="1"/>
    <xf numFmtId="0" fontId="0" fillId="11" borderId="0" xfId="0" applyFill="1" applyAlignment="1">
      <alignment wrapText="1"/>
    </xf>
    <xf numFmtId="0" fontId="0" fillId="10" borderId="0" xfId="0" applyFill="1" applyAlignment="1">
      <alignment wrapText="1"/>
    </xf>
    <xf numFmtId="0" fontId="2" fillId="12" borderId="0" xfId="0" applyFont="1" applyFill="1" applyAlignment="1">
      <alignment horizontal="left" wrapText="1"/>
    </xf>
    <xf numFmtId="0" fontId="2" fillId="12" borderId="2" xfId="0" applyFont="1" applyFill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165" fontId="2" fillId="0" borderId="0" xfId="0" applyNumberFormat="1" applyFont="1" applyFill="1"/>
    <xf numFmtId="0" fontId="0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NumberFormat="1" applyAlignment="1"/>
    <xf numFmtId="0" fontId="0" fillId="0" borderId="0" xfId="0" applyNumberFormat="1" applyFill="1" applyAlignment="1"/>
    <xf numFmtId="0" fontId="0" fillId="0" borderId="0" xfId="0" applyFill="1" applyAlignment="1"/>
    <xf numFmtId="0" fontId="10" fillId="0" borderId="5" xfId="0" applyFont="1" applyBorder="1" applyAlignment="1">
      <alignment horizontal="left"/>
    </xf>
    <xf numFmtId="4" fontId="10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3" xfId="0" applyBorder="1"/>
    <xf numFmtId="0" fontId="0" fillId="0" borderId="6" xfId="0" applyBorder="1"/>
    <xf numFmtId="0" fontId="0" fillId="4" borderId="1" xfId="0" applyFill="1" applyBorder="1"/>
    <xf numFmtId="0" fontId="0" fillId="0" borderId="1" xfId="0" applyFill="1" applyBorder="1"/>
    <xf numFmtId="0" fontId="7" fillId="8" borderId="0" xfId="0" quotePrefix="1" applyFont="1" applyFill="1" applyBorder="1" applyAlignment="1">
      <alignment horizontal="right" vertical="center"/>
    </xf>
    <xf numFmtId="0" fontId="0" fillId="0" borderId="0" xfId="0"/>
    <xf numFmtId="165" fontId="0" fillId="0" borderId="0" xfId="0" applyNumberFormat="1"/>
    <xf numFmtId="0" fontId="2" fillId="0" borderId="0" xfId="0" pivotButton="1" applyFont="1"/>
    <xf numFmtId="0" fontId="2" fillId="0" borderId="2" xfId="0" applyFont="1" applyBorder="1"/>
    <xf numFmtId="165" fontId="0" fillId="0" borderId="2" xfId="0" applyNumberFormat="1" applyBorder="1"/>
    <xf numFmtId="165" fontId="2" fillId="0" borderId="2" xfId="0" applyNumberFormat="1" applyFont="1" applyBorder="1"/>
    <xf numFmtId="165" fontId="0" fillId="0" borderId="0" xfId="1" applyNumberFormat="1" applyFont="1" applyFill="1"/>
    <xf numFmtId="165" fontId="8" fillId="0" borderId="0" xfId="1" applyNumberFormat="1" applyFont="1" applyFill="1" applyAlignment="1">
      <alignment horizontal="left"/>
    </xf>
    <xf numFmtId="0" fontId="0" fillId="12" borderId="0" xfId="0" applyFont="1" applyFill="1" applyAlignment="1">
      <alignment horizontal="left" wrapText="1"/>
    </xf>
    <xf numFmtId="165" fontId="1" fillId="12" borderId="0" xfId="1" applyNumberFormat="1" applyFont="1" applyFill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/>
    <xf numFmtId="165" fontId="11" fillId="13" borderId="4" xfId="0" applyNumberFormat="1" applyFont="1" applyFill="1" applyBorder="1"/>
    <xf numFmtId="0" fontId="11" fillId="13" borderId="4" xfId="0" applyFont="1" applyFill="1" applyBorder="1" applyAlignment="1"/>
    <xf numFmtId="4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1"/>
    </xf>
    <xf numFmtId="166" fontId="0" fillId="0" borderId="0" xfId="0" applyNumberFormat="1" applyFill="1"/>
    <xf numFmtId="0" fontId="0" fillId="0" borderId="0" xfId="0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4" fontId="2" fillId="0" borderId="0" xfId="0" applyNumberFormat="1" applyFont="1" applyAlignment="1">
      <alignment horizontal="right" indent="2"/>
    </xf>
    <xf numFmtId="0" fontId="3" fillId="6" borderId="1" xfId="7" applyFill="1" applyBorder="1"/>
    <xf numFmtId="0" fontId="3" fillId="0" borderId="1" xfId="7" applyBorder="1"/>
    <xf numFmtId="14" fontId="3" fillId="0" borderId="1" xfId="7" applyNumberFormat="1" applyFill="1" applyBorder="1"/>
    <xf numFmtId="0" fontId="3" fillId="0" borderId="1" xfId="7" applyBorder="1" applyAlignment="1">
      <alignment horizontal="center"/>
    </xf>
    <xf numFmtId="0" fontId="4" fillId="2" borderId="1" xfId="7" applyFont="1" applyFill="1" applyBorder="1" applyAlignment="1">
      <alignment horizontal="center" vertical="center" wrapText="1"/>
    </xf>
    <xf numFmtId="14" fontId="4" fillId="3" borderId="1" xfId="7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3" fillId="0" borderId="1" xfId="7" applyNumberFormat="1" applyFill="1" applyBorder="1"/>
    <xf numFmtId="0" fontId="3" fillId="7" borderId="1" xfId="7" applyFill="1" applyBorder="1"/>
    <xf numFmtId="0" fontId="4" fillId="4" borderId="1" xfId="7" applyFont="1" applyFill="1" applyBorder="1" applyAlignment="1">
      <alignment horizontal="center" vertical="center" wrapText="1"/>
    </xf>
    <xf numFmtId="0" fontId="3" fillId="5" borderId="1" xfId="7" applyFill="1" applyBorder="1"/>
    <xf numFmtId="0" fontId="3" fillId="5" borderId="1" xfId="7" applyFill="1" applyBorder="1" applyAlignment="1">
      <alignment horizontal="center"/>
    </xf>
    <xf numFmtId="14" fontId="7" fillId="8" borderId="0" xfId="0" quotePrefix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/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8" fillId="0" borderId="0" xfId="0" applyFont="1"/>
    <xf numFmtId="0" fontId="9" fillId="0" borderId="0" xfId="0" pivotButton="1" applyFont="1"/>
    <xf numFmtId="0" fontId="14" fillId="0" borderId="0" xfId="0" applyFont="1"/>
    <xf numFmtId="165" fontId="15" fillId="0" borderId="0" xfId="0" applyNumberFormat="1" applyFont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5" fillId="0" borderId="0" xfId="0" applyFont="1"/>
    <xf numFmtId="0" fontId="2" fillId="6" borderId="0" xfId="0" applyFont="1" applyFill="1"/>
    <xf numFmtId="165" fontId="15" fillId="6" borderId="0" xfId="0" applyNumberFormat="1" applyFont="1" applyFill="1" applyAlignment="1">
      <alignment horizontal="center"/>
    </xf>
    <xf numFmtId="165" fontId="15" fillId="6" borderId="2" xfId="0" applyNumberFormat="1" applyFont="1" applyFill="1" applyBorder="1" applyAlignment="1">
      <alignment horizontal="center"/>
    </xf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0" fillId="6" borderId="2" xfId="0" applyFont="1" applyFill="1" applyBorder="1" applyAlignment="1">
      <alignment horizontal="center"/>
    </xf>
    <xf numFmtId="165" fontId="0" fillId="6" borderId="0" xfId="0" applyNumberFormat="1" applyFont="1" applyFill="1" applyAlignment="1">
      <alignment horizontal="center"/>
    </xf>
    <xf numFmtId="165" fontId="0" fillId="6" borderId="2" xfId="0" applyNumberFormat="1" applyFont="1" applyFill="1" applyBorder="1" applyAlignment="1">
      <alignment horizontal="center"/>
    </xf>
    <xf numFmtId="0" fontId="15" fillId="6" borderId="0" xfId="0" applyFont="1" applyFill="1"/>
    <xf numFmtId="0" fontId="0" fillId="0" borderId="0" xfId="0" applyFont="1" applyAlignment="1">
      <alignment horizontal="left"/>
    </xf>
    <xf numFmtId="165" fontId="2" fillId="6" borderId="0" xfId="1" applyNumberFormat="1" applyFont="1" applyFill="1"/>
    <xf numFmtId="165" fontId="2" fillId="0" borderId="0" xfId="1" applyNumberFormat="1" applyFont="1" applyFill="1" applyBorder="1" applyAlignment="1">
      <alignment horizontal="left"/>
    </xf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Fill="1" applyAlignment="1"/>
    <xf numFmtId="165" fontId="17" fillId="0" borderId="0" xfId="0" applyNumberFormat="1" applyFont="1" applyAlignment="1">
      <alignment horizontal="left"/>
    </xf>
    <xf numFmtId="0" fontId="16" fillId="0" borderId="0" xfId="0" applyFont="1"/>
    <xf numFmtId="0" fontId="13" fillId="0" borderId="0" xfId="0" applyFont="1"/>
    <xf numFmtId="0" fontId="16" fillId="13" borderId="0" xfId="0" applyFont="1" applyFill="1" applyAlignment="1"/>
    <xf numFmtId="0" fontId="16" fillId="13" borderId="0" xfId="0" applyNumberFormat="1" applyFont="1" applyFill="1" applyAlignment="1"/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9" fillId="0" borderId="2" xfId="0" applyFont="1" applyBorder="1"/>
    <xf numFmtId="0" fontId="7" fillId="0" borderId="2" xfId="0" applyFont="1" applyBorder="1"/>
    <xf numFmtId="0" fontId="19" fillId="13" borderId="2" xfId="0" applyFont="1" applyFill="1" applyBorder="1" applyAlignment="1">
      <alignment wrapText="1"/>
    </xf>
    <xf numFmtId="165" fontId="11" fillId="13" borderId="4" xfId="1" applyNumberFormat="1" applyFont="1" applyFill="1" applyBorder="1"/>
    <xf numFmtId="165" fontId="15" fillId="13" borderId="4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165" fontId="11" fillId="0" borderId="0" xfId="1" applyNumberFormat="1" applyFont="1" applyFill="1" applyBorder="1"/>
    <xf numFmtId="0" fontId="13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165" fontId="15" fillId="0" borderId="0" xfId="0" applyNumberFormat="1" applyFont="1" applyFill="1" applyBorder="1"/>
    <xf numFmtId="0" fontId="19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2" fillId="14" borderId="4" xfId="0" applyFont="1" applyFill="1" applyBorder="1" applyAlignment="1">
      <alignment horizontal="center"/>
    </xf>
    <xf numFmtId="0" fontId="0" fillId="14" borderId="0" xfId="0" applyFill="1"/>
    <xf numFmtId="0" fontId="0" fillId="14" borderId="0" xfId="0" applyNumberFormat="1" applyFill="1"/>
    <xf numFmtId="0" fontId="0" fillId="0" borderId="0" xfId="0" applyNumberFormat="1"/>
    <xf numFmtId="0" fontId="0" fillId="0" borderId="0" xfId="0" applyNumberFormat="1"/>
    <xf numFmtId="0" fontId="0" fillId="0" borderId="0" xfId="0"/>
    <xf numFmtId="0" fontId="2" fillId="0" borderId="0" xfId="0" applyFont="1" applyBorder="1"/>
    <xf numFmtId="0" fontId="2" fillId="0" borderId="0" xfId="0" pivotButton="1" applyFont="1" applyBorder="1"/>
    <xf numFmtId="0" fontId="9" fillId="0" borderId="0" xfId="0" applyFont="1"/>
    <xf numFmtId="165" fontId="0" fillId="0" borderId="0" xfId="1" applyNumberFormat="1" applyFont="1" applyBorder="1"/>
    <xf numFmtId="165" fontId="0" fillId="0" borderId="2" xfId="1" applyNumberFormat="1" applyFont="1" applyBorder="1"/>
    <xf numFmtId="165" fontId="0" fillId="0" borderId="0" xfId="1" applyNumberFormat="1" applyFont="1" applyFill="1" applyBorder="1"/>
    <xf numFmtId="165" fontId="2" fillId="0" borderId="0" xfId="1" applyNumberFormat="1" applyFont="1" applyBorder="1"/>
    <xf numFmtId="165" fontId="2" fillId="0" borderId="2" xfId="1" applyNumberFormat="1" applyFont="1" applyBorder="1"/>
    <xf numFmtId="0" fontId="16" fillId="0" borderId="0" xfId="0" applyFont="1" applyBorder="1"/>
    <xf numFmtId="0" fontId="2" fillId="0" borderId="7" xfId="0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20" fillId="0" borderId="0" xfId="0" applyFont="1"/>
    <xf numFmtId="0" fontId="0" fillId="0" borderId="7" xfId="0" applyBorder="1"/>
    <xf numFmtId="0" fontId="0" fillId="0" borderId="7" xfId="0" applyFont="1" applyBorder="1" applyAlignment="1">
      <alignment wrapText="1"/>
    </xf>
    <xf numFmtId="0" fontId="0" fillId="0" borderId="7" xfId="0" applyFont="1" applyBorder="1"/>
    <xf numFmtId="0" fontId="13" fillId="0" borderId="8" xfId="0" applyFont="1" applyBorder="1"/>
    <xf numFmtId="0" fontId="16" fillId="0" borderId="7" xfId="0" applyFont="1" applyBorder="1"/>
    <xf numFmtId="0" fontId="0" fillId="0" borderId="2" xfId="0" applyBorder="1"/>
    <xf numFmtId="0" fontId="0" fillId="0" borderId="8" xfId="0" applyBorder="1"/>
    <xf numFmtId="0" fontId="16" fillId="0" borderId="2" xfId="0" applyFont="1" applyBorder="1"/>
    <xf numFmtId="0" fontId="16" fillId="0" borderId="2" xfId="0" applyFont="1" applyFill="1" applyBorder="1" applyAlignment="1">
      <alignment wrapText="1"/>
    </xf>
    <xf numFmtId="0" fontId="16" fillId="13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6" fontId="2" fillId="0" borderId="0" xfId="0" applyNumberFormat="1" applyFont="1" applyFill="1"/>
  </cellXfs>
  <cellStyles count="9">
    <cellStyle name="Followed Hyperlink" xfId="3"/>
    <cellStyle name="Hyperlink" xfId="4"/>
    <cellStyle name="Milliers" xfId="1" builtinId="3"/>
    <cellStyle name="Milliers 2" xfId="5"/>
    <cellStyle name="Moneda_Solectron" xfId="6"/>
    <cellStyle name="Normal" xfId="0" builtinId="0"/>
    <cellStyle name="Normal 2" xfId="7"/>
    <cellStyle name="Normal 3" xfId="2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38"/>
  <sheetViews>
    <sheetView tabSelected="1" workbookViewId="0"/>
  </sheetViews>
  <sheetFormatPr baseColWidth="10" defaultRowHeight="15" outlineLevelCol="1" x14ac:dyDescent="0.25"/>
  <cols>
    <col min="1" max="1" width="22" style="133" customWidth="1"/>
    <col min="2" max="2" width="13.7109375" style="133" customWidth="1"/>
    <col min="3" max="3" width="13" style="133" customWidth="1"/>
    <col min="4" max="4" width="16.7109375" style="133" hidden="1" customWidth="1" outlineLevel="1"/>
    <col min="5" max="6" width="7" style="133" hidden="1" customWidth="1" outlineLevel="1"/>
    <col min="7" max="7" width="10.28515625" style="133" hidden="1" customWidth="1" outlineLevel="1"/>
    <col min="8" max="9" width="9.28515625" style="133" hidden="1" customWidth="1" outlineLevel="1"/>
    <col min="10" max="11" width="10.28515625" style="133" hidden="1" customWidth="1" outlineLevel="1"/>
    <col min="12" max="12" width="9.28515625" style="133" hidden="1" customWidth="1" outlineLevel="1"/>
    <col min="13" max="15" width="10.28515625" style="133" hidden="1" customWidth="1" outlineLevel="1"/>
    <col min="16" max="16" width="9.28515625" style="133" hidden="1" customWidth="1" outlineLevel="1"/>
    <col min="17" max="17" width="14.85546875" style="133" customWidth="1" collapsed="1"/>
    <col min="18" max="18" width="11.7109375" style="133" customWidth="1"/>
    <col min="19" max="19" width="13.140625" style="133" customWidth="1"/>
    <col min="20" max="20" width="14.28515625" style="133" customWidth="1"/>
    <col min="21" max="21" width="11.42578125" style="133"/>
    <col min="22" max="22" width="3.85546875" style="133" customWidth="1"/>
    <col min="23" max="23" width="44.28515625" style="133" customWidth="1"/>
    <col min="24" max="24" width="42.28515625" style="162" customWidth="1"/>
    <col min="25" max="25" width="22.85546875" style="161" customWidth="1"/>
    <col min="26" max="16384" width="11.42578125" style="133"/>
  </cols>
  <sheetData>
    <row r="1" spans="1:29" ht="60" x14ac:dyDescent="0.25">
      <c r="A1" s="198" t="s">
        <v>534</v>
      </c>
      <c r="B1" s="67" t="s">
        <v>624</v>
      </c>
      <c r="C1" s="67" t="s">
        <v>623</v>
      </c>
      <c r="D1" s="148" t="s">
        <v>267</v>
      </c>
      <c r="E1" s="148"/>
      <c r="F1" s="148"/>
      <c r="G1" s="149">
        <v>3</v>
      </c>
      <c r="H1" s="149">
        <v>4</v>
      </c>
      <c r="I1" s="149">
        <v>5</v>
      </c>
      <c r="J1" s="149">
        <v>6</v>
      </c>
      <c r="K1" s="149">
        <v>7</v>
      </c>
      <c r="L1" s="149">
        <v>8</v>
      </c>
      <c r="M1" s="149">
        <v>9</v>
      </c>
      <c r="N1" s="149">
        <v>10</v>
      </c>
      <c r="O1" s="149">
        <v>11</v>
      </c>
      <c r="P1" s="150">
        <v>12</v>
      </c>
      <c r="Q1" s="117" t="s">
        <v>787</v>
      </c>
      <c r="R1" s="82" t="s">
        <v>540</v>
      </c>
      <c r="S1" s="63" t="s">
        <v>533</v>
      </c>
      <c r="T1" s="74" t="s">
        <v>756</v>
      </c>
      <c r="U1" s="67" t="s">
        <v>535</v>
      </c>
      <c r="W1" s="165" t="s">
        <v>788</v>
      </c>
      <c r="X1" s="165" t="s">
        <v>755</v>
      </c>
      <c r="Y1" s="157" t="s">
        <v>546</v>
      </c>
    </row>
    <row r="2" spans="1:29" x14ac:dyDescent="0.25">
      <c r="D2" s="115"/>
      <c r="E2" s="115"/>
      <c r="F2" s="115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79"/>
      <c r="R2" s="99"/>
      <c r="S2" s="36"/>
      <c r="T2" s="53"/>
      <c r="U2" s="38"/>
      <c r="W2" s="204"/>
      <c r="X2" s="165"/>
      <c r="Y2" s="158"/>
    </row>
    <row r="3" spans="1:29" ht="24.75" x14ac:dyDescent="0.25">
      <c r="A3" s="47" t="s">
        <v>468</v>
      </c>
      <c r="B3" s="104">
        <v>98704</v>
      </c>
      <c r="C3" s="104">
        <v>203500</v>
      </c>
      <c r="D3" s="148" t="s">
        <v>468</v>
      </c>
      <c r="E3" s="148"/>
      <c r="F3" s="148"/>
      <c r="G3" s="151"/>
      <c r="H3" s="151"/>
      <c r="I3" s="151"/>
      <c r="J3" s="151"/>
      <c r="K3" s="151"/>
      <c r="L3" s="151"/>
      <c r="M3" s="151"/>
      <c r="N3" s="151"/>
      <c r="O3" s="151"/>
      <c r="P3" s="152">
        <v>5500</v>
      </c>
      <c r="Q3" s="29">
        <f>SUM(E3:P3)</f>
        <v>5500</v>
      </c>
      <c r="R3" s="99">
        <v>16500</v>
      </c>
      <c r="S3" s="134">
        <f>C3+Q3-R3</f>
        <v>192500</v>
      </c>
      <c r="T3" s="54">
        <v>128000</v>
      </c>
      <c r="U3" s="114">
        <f>S3-T3</f>
        <v>64500</v>
      </c>
      <c r="W3" s="204"/>
      <c r="X3" s="166" t="s">
        <v>758</v>
      </c>
      <c r="Y3" s="158" t="s">
        <v>625</v>
      </c>
    </row>
    <row r="4" spans="1:29" x14ac:dyDescent="0.25">
      <c r="A4" s="47" t="s">
        <v>74</v>
      </c>
      <c r="B4" s="104">
        <v>91146</v>
      </c>
      <c r="C4" s="104">
        <v>172800</v>
      </c>
      <c r="D4" s="148" t="s">
        <v>74</v>
      </c>
      <c r="E4" s="148"/>
      <c r="F4" s="148"/>
      <c r="G4" s="151"/>
      <c r="H4" s="151"/>
      <c r="I4" s="151"/>
      <c r="J4" s="151"/>
      <c r="K4" s="151"/>
      <c r="L4" s="151"/>
      <c r="M4" s="151"/>
      <c r="N4" s="151"/>
      <c r="O4" s="151"/>
      <c r="P4" s="152">
        <v>5400</v>
      </c>
      <c r="Q4" s="29">
        <f t="shared" ref="Q4:Q14" si="0">SUM(E4:P4)</f>
        <v>5400</v>
      </c>
      <c r="R4" s="99">
        <v>0</v>
      </c>
      <c r="S4" s="134">
        <f t="shared" ref="S4:S14" si="1">C4+Q4-R4</f>
        <v>178200</v>
      </c>
      <c r="T4" s="54">
        <v>156400</v>
      </c>
      <c r="U4" s="46">
        <f t="shared" ref="U4:U14" si="2">S4-T4</f>
        <v>21800</v>
      </c>
      <c r="W4" s="204"/>
      <c r="X4" s="165" t="s">
        <v>759</v>
      </c>
      <c r="Y4" s="159" t="s">
        <v>536</v>
      </c>
    </row>
    <row r="5" spans="1:29" x14ac:dyDescent="0.25">
      <c r="A5" s="47" t="s">
        <v>47</v>
      </c>
      <c r="B5" s="104">
        <v>2752</v>
      </c>
      <c r="C5" s="104">
        <v>8250</v>
      </c>
      <c r="D5" s="148" t="s">
        <v>47</v>
      </c>
      <c r="E5" s="148"/>
      <c r="F5" s="148"/>
      <c r="G5" s="151"/>
      <c r="H5" s="151"/>
      <c r="I5" s="151"/>
      <c r="J5" s="151"/>
      <c r="K5" s="151"/>
      <c r="L5" s="151"/>
      <c r="M5" s="151"/>
      <c r="N5" s="151"/>
      <c r="O5" s="151"/>
      <c r="P5" s="152"/>
      <c r="Q5" s="29">
        <f t="shared" si="0"/>
        <v>0</v>
      </c>
      <c r="R5" s="99">
        <v>0</v>
      </c>
      <c r="S5" s="134">
        <f t="shared" si="1"/>
        <v>8250</v>
      </c>
      <c r="T5" s="54">
        <v>7900</v>
      </c>
      <c r="U5" s="46">
        <f t="shared" si="2"/>
        <v>350</v>
      </c>
      <c r="W5" s="204"/>
      <c r="X5" s="165"/>
      <c r="Y5" s="159"/>
    </row>
    <row r="6" spans="1:29" x14ac:dyDescent="0.25">
      <c r="A6" s="47" t="s">
        <v>214</v>
      </c>
      <c r="B6" s="104">
        <v>1468</v>
      </c>
      <c r="C6" s="104">
        <v>2500</v>
      </c>
      <c r="D6" s="148" t="s">
        <v>214</v>
      </c>
      <c r="E6" s="148"/>
      <c r="F6" s="148"/>
      <c r="G6" s="151"/>
      <c r="H6" s="151"/>
      <c r="I6" s="151"/>
      <c r="J6" s="151"/>
      <c r="K6" s="151"/>
      <c r="L6" s="151"/>
      <c r="M6" s="151"/>
      <c r="N6" s="151"/>
      <c r="O6" s="151"/>
      <c r="P6" s="152"/>
      <c r="Q6" s="29">
        <f t="shared" si="0"/>
        <v>0</v>
      </c>
      <c r="R6" s="99">
        <v>0</v>
      </c>
      <c r="S6" s="134">
        <f t="shared" si="1"/>
        <v>2500</v>
      </c>
      <c r="T6" s="54">
        <v>0</v>
      </c>
      <c r="U6" s="46">
        <f t="shared" si="2"/>
        <v>2500</v>
      </c>
      <c r="W6" s="204"/>
      <c r="X6" s="167" t="s">
        <v>760</v>
      </c>
      <c r="Y6" s="157" t="s">
        <v>537</v>
      </c>
    </row>
    <row r="7" spans="1:29" x14ac:dyDescent="0.25">
      <c r="A7" s="47" t="s">
        <v>466</v>
      </c>
      <c r="B7" s="104">
        <v>8520</v>
      </c>
      <c r="C7" s="104">
        <v>27500</v>
      </c>
      <c r="D7" s="148" t="s">
        <v>466</v>
      </c>
      <c r="E7" s="148"/>
      <c r="F7" s="148"/>
      <c r="G7" s="151"/>
      <c r="H7" s="151"/>
      <c r="I7" s="151"/>
      <c r="J7" s="151"/>
      <c r="K7" s="151"/>
      <c r="L7" s="151"/>
      <c r="M7" s="151"/>
      <c r="N7" s="151"/>
      <c r="O7" s="151"/>
      <c r="P7" s="152"/>
      <c r="Q7" s="29">
        <f t="shared" si="0"/>
        <v>0</v>
      </c>
      <c r="R7" s="99">
        <v>0</v>
      </c>
      <c r="S7" s="134">
        <f t="shared" si="1"/>
        <v>27500</v>
      </c>
      <c r="T7" s="54">
        <v>29300</v>
      </c>
      <c r="U7" s="114">
        <f t="shared" si="2"/>
        <v>-1800</v>
      </c>
      <c r="W7" s="204"/>
      <c r="X7" s="165"/>
      <c r="Y7" s="163" t="s">
        <v>542</v>
      </c>
    </row>
    <row r="8" spans="1:29" x14ac:dyDescent="0.25">
      <c r="A8" s="47" t="s">
        <v>59</v>
      </c>
      <c r="B8" s="104">
        <v>41320</v>
      </c>
      <c r="C8" s="104">
        <v>91628</v>
      </c>
      <c r="D8" s="148" t="s">
        <v>59</v>
      </c>
      <c r="E8" s="148"/>
      <c r="F8" s="148"/>
      <c r="G8" s="151"/>
      <c r="H8" s="151"/>
      <c r="I8" s="151"/>
      <c r="J8" s="151"/>
      <c r="K8" s="151"/>
      <c r="L8" s="151"/>
      <c r="M8" s="151"/>
      <c r="N8" s="151"/>
      <c r="O8" s="151"/>
      <c r="P8" s="152"/>
      <c r="Q8" s="29">
        <f t="shared" si="0"/>
        <v>0</v>
      </c>
      <c r="R8" s="99">
        <v>11000</v>
      </c>
      <c r="S8" s="134">
        <f t="shared" si="1"/>
        <v>80628</v>
      </c>
      <c r="T8" s="54">
        <v>96100</v>
      </c>
      <c r="U8" s="114">
        <f t="shared" si="2"/>
        <v>-15472</v>
      </c>
      <c r="W8" s="204"/>
      <c r="X8" s="165"/>
      <c r="Y8" s="157" t="s">
        <v>542</v>
      </c>
    </row>
    <row r="9" spans="1:29" x14ac:dyDescent="0.25">
      <c r="A9" s="47" t="s">
        <v>113</v>
      </c>
      <c r="B9" s="104">
        <v>5314</v>
      </c>
      <c r="C9" s="104">
        <v>38500</v>
      </c>
      <c r="D9" s="148" t="s">
        <v>113</v>
      </c>
      <c r="E9" s="148"/>
      <c r="F9" s="148"/>
      <c r="G9" s="151"/>
      <c r="H9" s="151"/>
      <c r="I9" s="151"/>
      <c r="J9" s="151"/>
      <c r="K9" s="151"/>
      <c r="L9" s="151"/>
      <c r="M9" s="151"/>
      <c r="N9" s="151"/>
      <c r="O9" s="151"/>
      <c r="P9" s="152">
        <v>5500</v>
      </c>
      <c r="Q9" s="29">
        <f t="shared" si="0"/>
        <v>5500</v>
      </c>
      <c r="R9" s="99">
        <v>2750</v>
      </c>
      <c r="S9" s="134">
        <f t="shared" si="1"/>
        <v>41250</v>
      </c>
      <c r="T9" s="54">
        <v>1920</v>
      </c>
      <c r="U9" s="114">
        <f t="shared" si="2"/>
        <v>39330</v>
      </c>
      <c r="W9" s="204"/>
      <c r="X9" s="165" t="s">
        <v>762</v>
      </c>
      <c r="Y9" s="158" t="s">
        <v>538</v>
      </c>
    </row>
    <row r="10" spans="1:29" x14ac:dyDescent="0.25">
      <c r="A10" s="47" t="s">
        <v>55</v>
      </c>
      <c r="B10" s="104">
        <v>13630</v>
      </c>
      <c r="C10" s="104">
        <v>115500</v>
      </c>
      <c r="D10" s="153" t="s">
        <v>55</v>
      </c>
      <c r="E10" s="153"/>
      <c r="F10" s="153"/>
      <c r="G10" s="146"/>
      <c r="H10" s="146"/>
      <c r="I10" s="146"/>
      <c r="J10" s="146"/>
      <c r="K10" s="146"/>
      <c r="L10" s="146"/>
      <c r="M10" s="146"/>
      <c r="N10" s="146"/>
      <c r="O10" s="146"/>
      <c r="P10" s="147"/>
      <c r="Q10" s="29">
        <f t="shared" si="0"/>
        <v>0</v>
      </c>
      <c r="R10" s="99">
        <v>38500</v>
      </c>
      <c r="S10" s="134">
        <f>C10+Q10-R10+C11+Q11-R11</f>
        <v>94484</v>
      </c>
      <c r="T10" s="54">
        <v>191300</v>
      </c>
      <c r="U10" s="114">
        <f t="shared" si="2"/>
        <v>-96816</v>
      </c>
      <c r="W10" s="204"/>
      <c r="X10" s="165" t="s">
        <v>761</v>
      </c>
      <c r="Y10" s="164" t="s">
        <v>538</v>
      </c>
    </row>
    <row r="11" spans="1:29" x14ac:dyDescent="0.25">
      <c r="A11" s="47" t="s">
        <v>622</v>
      </c>
      <c r="B11" s="104">
        <v>35189</v>
      </c>
      <c r="C11" s="104">
        <v>60324</v>
      </c>
      <c r="D11" s="115"/>
      <c r="E11" s="115"/>
      <c r="F11" s="115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29">
        <f t="shared" si="0"/>
        <v>0</v>
      </c>
      <c r="R11" s="99">
        <f>84*510</f>
        <v>42840</v>
      </c>
      <c r="S11" s="134"/>
      <c r="T11" s="54"/>
      <c r="U11" s="46"/>
      <c r="W11" s="204"/>
      <c r="X11" s="165"/>
      <c r="Y11" s="157"/>
    </row>
    <row r="12" spans="1:29" x14ac:dyDescent="0.25">
      <c r="A12" s="47" t="s">
        <v>72</v>
      </c>
      <c r="B12" s="104">
        <v>10972</v>
      </c>
      <c r="C12" s="104">
        <v>65140</v>
      </c>
      <c r="D12" s="148" t="s">
        <v>72</v>
      </c>
      <c r="E12" s="148"/>
      <c r="F12" s="148"/>
      <c r="G12" s="151"/>
      <c r="H12" s="151"/>
      <c r="I12" s="151"/>
      <c r="J12" s="151"/>
      <c r="K12" s="151"/>
      <c r="L12" s="151"/>
      <c r="M12" s="151"/>
      <c r="N12" s="151"/>
      <c r="O12" s="151"/>
      <c r="P12" s="152"/>
      <c r="Q12" s="29">
        <f t="shared" si="0"/>
        <v>0</v>
      </c>
      <c r="R12" s="99">
        <v>13750</v>
      </c>
      <c r="S12" s="134">
        <f t="shared" si="1"/>
        <v>51390</v>
      </c>
      <c r="T12" s="54">
        <v>32300</v>
      </c>
      <c r="U12" s="114">
        <f t="shared" si="2"/>
        <v>19090</v>
      </c>
      <c r="W12" s="204"/>
      <c r="X12" s="165" t="s">
        <v>763</v>
      </c>
      <c r="Y12" s="163" t="s">
        <v>626</v>
      </c>
    </row>
    <row r="13" spans="1:29" x14ac:dyDescent="0.25">
      <c r="A13" s="47" t="s">
        <v>52</v>
      </c>
      <c r="B13" s="104">
        <v>204138</v>
      </c>
      <c r="C13" s="104">
        <v>473891</v>
      </c>
      <c r="D13" s="148" t="s">
        <v>52</v>
      </c>
      <c r="E13" s="148"/>
      <c r="F13" s="148"/>
      <c r="G13" s="151"/>
      <c r="H13" s="151"/>
      <c r="I13" s="151"/>
      <c r="J13" s="151"/>
      <c r="K13" s="151"/>
      <c r="L13" s="151"/>
      <c r="M13" s="151"/>
      <c r="N13" s="151"/>
      <c r="O13" s="151"/>
      <c r="P13" s="152"/>
      <c r="Q13" s="29">
        <f t="shared" si="0"/>
        <v>0</v>
      </c>
      <c r="R13" s="99">
        <v>0</v>
      </c>
      <c r="S13" s="134">
        <f t="shared" si="1"/>
        <v>473891</v>
      </c>
      <c r="T13" s="54">
        <v>424300</v>
      </c>
      <c r="U13" s="46">
        <f t="shared" si="2"/>
        <v>49591</v>
      </c>
      <c r="W13" s="204"/>
      <c r="X13" s="165"/>
      <c r="Y13" s="159" t="s">
        <v>627</v>
      </c>
    </row>
    <row r="14" spans="1:29" ht="15.75" thickBot="1" x14ac:dyDescent="0.3">
      <c r="A14" s="47" t="s">
        <v>49</v>
      </c>
      <c r="B14" s="104">
        <v>1908</v>
      </c>
      <c r="C14" s="104">
        <v>1900</v>
      </c>
      <c r="D14" s="148" t="s">
        <v>49</v>
      </c>
      <c r="E14" s="148"/>
      <c r="F14" s="148"/>
      <c r="G14" s="151"/>
      <c r="H14" s="151"/>
      <c r="I14" s="151"/>
      <c r="J14" s="151"/>
      <c r="K14" s="151"/>
      <c r="L14" s="151"/>
      <c r="M14" s="151"/>
      <c r="N14" s="151"/>
      <c r="O14" s="151"/>
      <c r="P14" s="152"/>
      <c r="Q14" s="29">
        <f t="shared" si="0"/>
        <v>0</v>
      </c>
      <c r="R14" s="134">
        <v>0</v>
      </c>
      <c r="S14" s="134">
        <f t="shared" si="1"/>
        <v>1900</v>
      </c>
      <c r="T14" s="54">
        <v>2430</v>
      </c>
      <c r="U14" s="46">
        <f t="shared" si="2"/>
        <v>-530</v>
      </c>
      <c r="W14" s="204"/>
      <c r="X14" s="165"/>
      <c r="Y14" s="157"/>
    </row>
    <row r="15" spans="1:29" s="36" customFormat="1" ht="37.5" thickBot="1" x14ac:dyDescent="0.3">
      <c r="A15" s="47" t="s">
        <v>265</v>
      </c>
      <c r="B15" s="48">
        <f>SUM(B3:B14)</f>
        <v>515061</v>
      </c>
      <c r="C15" s="48">
        <f>SUM(C3:C14)</f>
        <v>1261433</v>
      </c>
      <c r="D15" s="145"/>
      <c r="E15" s="155">
        <f t="shared" ref="E15:Q15" si="3">SUM(E3:E14)</f>
        <v>0</v>
      </c>
      <c r="F15" s="155">
        <f t="shared" si="3"/>
        <v>0</v>
      </c>
      <c r="G15" s="155">
        <f t="shared" si="3"/>
        <v>0</v>
      </c>
      <c r="H15" s="155">
        <f t="shared" si="3"/>
        <v>0</v>
      </c>
      <c r="I15" s="155">
        <f t="shared" si="3"/>
        <v>0</v>
      </c>
      <c r="J15" s="155">
        <f t="shared" si="3"/>
        <v>0</v>
      </c>
      <c r="K15" s="155">
        <f t="shared" si="3"/>
        <v>0</v>
      </c>
      <c r="L15" s="155">
        <f t="shared" si="3"/>
        <v>0</v>
      </c>
      <c r="M15" s="155">
        <f t="shared" si="3"/>
        <v>0</v>
      </c>
      <c r="N15" s="155">
        <f t="shared" si="3"/>
        <v>0</v>
      </c>
      <c r="O15" s="155">
        <f t="shared" si="3"/>
        <v>0</v>
      </c>
      <c r="P15" s="155">
        <f t="shared" si="3"/>
        <v>16400</v>
      </c>
      <c r="Q15" s="156">
        <f t="shared" si="3"/>
        <v>16400</v>
      </c>
      <c r="R15" s="48">
        <v>161090</v>
      </c>
      <c r="S15" s="64">
        <f>SUM(S3:S14)</f>
        <v>1152493</v>
      </c>
      <c r="T15" s="55">
        <f>SUM(T3:T14)</f>
        <v>1069950</v>
      </c>
      <c r="U15" s="52">
        <f>SUM(U3:U14)</f>
        <v>82543</v>
      </c>
      <c r="W15" s="101"/>
      <c r="X15" s="169" t="s">
        <v>757</v>
      </c>
      <c r="Y15" s="163" t="s">
        <v>630</v>
      </c>
    </row>
    <row r="16" spans="1:29" x14ac:dyDescent="0.25">
      <c r="A16" s="199"/>
      <c r="B16" s="199"/>
      <c r="C16" s="199"/>
      <c r="D16" s="200"/>
      <c r="E16" s="200"/>
      <c r="F16" s="200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199"/>
      <c r="R16" s="199"/>
      <c r="S16" s="195"/>
      <c r="T16" s="195"/>
      <c r="U16" s="199"/>
      <c r="V16" s="199"/>
      <c r="W16" s="205"/>
      <c r="X16" s="202"/>
      <c r="Y16" s="203"/>
      <c r="Z16" s="199"/>
      <c r="AA16" s="199"/>
      <c r="AB16" s="199"/>
      <c r="AC16" s="199"/>
    </row>
    <row r="17" spans="1:24" x14ac:dyDescent="0.25">
      <c r="W17" s="204"/>
    </row>
    <row r="18" spans="1:24" ht="45" x14ac:dyDescent="0.25">
      <c r="A18" s="198" t="s">
        <v>764</v>
      </c>
      <c r="B18" s="67" t="s">
        <v>765</v>
      </c>
      <c r="C18" s="67" t="s">
        <v>766</v>
      </c>
      <c r="D18" s="181" t="s">
        <v>267</v>
      </c>
      <c r="E18" s="181">
        <v>1</v>
      </c>
      <c r="F18" s="181">
        <v>2</v>
      </c>
      <c r="G18" s="181">
        <v>3</v>
      </c>
      <c r="H18" s="181">
        <v>4</v>
      </c>
      <c r="I18" s="181">
        <v>5</v>
      </c>
      <c r="J18" s="181">
        <v>6</v>
      </c>
      <c r="K18" s="181">
        <v>7</v>
      </c>
      <c r="L18" s="181">
        <v>8</v>
      </c>
      <c r="M18" s="181">
        <v>9</v>
      </c>
      <c r="N18" s="181">
        <v>10</v>
      </c>
      <c r="O18" s="181">
        <v>11</v>
      </c>
      <c r="P18" s="181">
        <v>12</v>
      </c>
      <c r="Q18" s="117" t="s">
        <v>786</v>
      </c>
      <c r="R18" s="82"/>
      <c r="S18" s="63" t="s">
        <v>801</v>
      </c>
      <c r="T18" s="74" t="s">
        <v>767</v>
      </c>
      <c r="U18" s="67" t="s">
        <v>785</v>
      </c>
      <c r="W18" s="165" t="s">
        <v>788</v>
      </c>
      <c r="X18" s="165"/>
    </row>
    <row r="19" spans="1:24" x14ac:dyDescent="0.25"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79"/>
      <c r="R19" s="99"/>
      <c r="S19" s="36"/>
      <c r="T19" s="53"/>
      <c r="U19" s="209"/>
      <c r="W19" s="204"/>
      <c r="X19" s="165"/>
    </row>
    <row r="20" spans="1:24" x14ac:dyDescent="0.25">
      <c r="A20" s="47" t="s">
        <v>468</v>
      </c>
      <c r="B20" s="104">
        <v>0</v>
      </c>
      <c r="C20" s="104">
        <v>0</v>
      </c>
      <c r="D20" s="181" t="s">
        <v>468</v>
      </c>
      <c r="E20" s="182">
        <v>33000</v>
      </c>
      <c r="F20" s="182">
        <v>22000</v>
      </c>
      <c r="G20" s="182">
        <v>27500</v>
      </c>
      <c r="H20" s="182">
        <v>11000</v>
      </c>
      <c r="I20" s="182">
        <v>11000</v>
      </c>
      <c r="J20" s="182">
        <v>16500</v>
      </c>
      <c r="K20" s="182">
        <v>16500</v>
      </c>
      <c r="L20" s="182">
        <v>5500</v>
      </c>
      <c r="M20" s="182">
        <v>16500</v>
      </c>
      <c r="N20" s="182">
        <v>5500</v>
      </c>
      <c r="O20" s="182">
        <v>11000</v>
      </c>
      <c r="P20" s="182">
        <v>5500</v>
      </c>
      <c r="Q20" s="29">
        <f>SUM(E20:P20)</f>
        <v>181500</v>
      </c>
      <c r="R20" s="99"/>
      <c r="S20" s="134">
        <f>Q20</f>
        <v>181500</v>
      </c>
      <c r="T20" s="54">
        <v>310000</v>
      </c>
      <c r="U20" s="114">
        <f>S20-T20</f>
        <v>-128500</v>
      </c>
      <c r="W20" s="206" t="s">
        <v>799</v>
      </c>
      <c r="X20" s="166"/>
    </row>
    <row r="21" spans="1:24" x14ac:dyDescent="0.25">
      <c r="A21" s="47" t="s">
        <v>74</v>
      </c>
      <c r="B21" s="104">
        <v>0</v>
      </c>
      <c r="C21" s="104">
        <v>0</v>
      </c>
      <c r="D21" s="181" t="s">
        <v>74</v>
      </c>
      <c r="E21" s="182">
        <v>16200</v>
      </c>
      <c r="F21" s="182">
        <v>21600</v>
      </c>
      <c r="G21" s="182">
        <v>16200</v>
      </c>
      <c r="H21" s="182">
        <v>16200</v>
      </c>
      <c r="I21" s="182">
        <v>10800</v>
      </c>
      <c r="J21" s="182">
        <v>16200</v>
      </c>
      <c r="K21" s="182">
        <v>16200</v>
      </c>
      <c r="L21" s="182">
        <v>10800</v>
      </c>
      <c r="M21" s="182">
        <v>16200</v>
      </c>
      <c r="N21" s="182">
        <v>16200</v>
      </c>
      <c r="O21" s="182">
        <v>16200</v>
      </c>
      <c r="P21" s="182">
        <v>16200</v>
      </c>
      <c r="Q21" s="29">
        <f>SUM(E21:P21)</f>
        <v>189000</v>
      </c>
      <c r="R21" s="99"/>
      <c r="S21" s="134">
        <f t="shared" ref="S21:S31" si="4">Q21</f>
        <v>189000</v>
      </c>
      <c r="T21" s="54">
        <v>168000</v>
      </c>
      <c r="U21" s="114">
        <f>S21-T21</f>
        <v>21000</v>
      </c>
      <c r="W21" s="204"/>
      <c r="X21" s="165"/>
    </row>
    <row r="22" spans="1:24" x14ac:dyDescent="0.25">
      <c r="A22" s="47" t="s">
        <v>47</v>
      </c>
      <c r="B22" s="104">
        <v>0</v>
      </c>
      <c r="C22" s="104">
        <v>0</v>
      </c>
      <c r="D22" s="181" t="s">
        <v>47</v>
      </c>
      <c r="E22" s="182">
        <v>2750</v>
      </c>
      <c r="F22" s="182"/>
      <c r="G22" s="182">
        <v>2750</v>
      </c>
      <c r="H22" s="182"/>
      <c r="I22" s="182"/>
      <c r="J22" s="182">
        <v>2750</v>
      </c>
      <c r="K22" s="182"/>
      <c r="L22" s="182">
        <v>2750</v>
      </c>
      <c r="M22" s="182"/>
      <c r="N22" s="182"/>
      <c r="O22" s="182">
        <v>2750</v>
      </c>
      <c r="P22" s="182"/>
      <c r="Q22" s="29">
        <f t="shared" ref="Q22:Q31" si="5">SUM(E22:P22)</f>
        <v>13750</v>
      </c>
      <c r="R22" s="99"/>
      <c r="S22" s="134">
        <f t="shared" si="4"/>
        <v>13750</v>
      </c>
      <c r="T22" s="54">
        <v>37300</v>
      </c>
      <c r="U22" s="114">
        <f>S22-T22</f>
        <v>-23550</v>
      </c>
      <c r="W22" s="206" t="s">
        <v>802</v>
      </c>
      <c r="X22" s="165"/>
    </row>
    <row r="23" spans="1:24" x14ac:dyDescent="0.25">
      <c r="A23" s="47" t="s">
        <v>214</v>
      </c>
      <c r="B23" s="104">
        <v>0</v>
      </c>
      <c r="C23" s="104">
        <v>0</v>
      </c>
      <c r="D23" s="181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29">
        <f>SUM(E23:P23)</f>
        <v>0</v>
      </c>
      <c r="R23" s="99"/>
      <c r="S23" s="134">
        <f t="shared" si="4"/>
        <v>0</v>
      </c>
      <c r="T23" s="54">
        <v>0</v>
      </c>
      <c r="U23" s="114">
        <f>S23-T23</f>
        <v>0</v>
      </c>
      <c r="W23" s="204"/>
      <c r="X23" s="167"/>
    </row>
    <row r="24" spans="1:24" x14ac:dyDescent="0.25">
      <c r="A24" s="47" t="s">
        <v>466</v>
      </c>
      <c r="B24" s="104">
        <v>0</v>
      </c>
      <c r="C24" s="104">
        <v>0</v>
      </c>
      <c r="D24" s="181" t="s">
        <v>466</v>
      </c>
      <c r="E24" s="182">
        <v>2750</v>
      </c>
      <c r="F24" s="182">
        <v>2750</v>
      </c>
      <c r="G24" s="182">
        <v>2750</v>
      </c>
      <c r="H24" s="182">
        <v>5500</v>
      </c>
      <c r="I24" s="182">
        <v>2750</v>
      </c>
      <c r="J24" s="182">
        <v>2750</v>
      </c>
      <c r="K24" s="182"/>
      <c r="L24" s="182">
        <v>2750</v>
      </c>
      <c r="M24" s="182">
        <v>2750</v>
      </c>
      <c r="N24" s="182"/>
      <c r="O24" s="182">
        <v>2750</v>
      </c>
      <c r="P24" s="182"/>
      <c r="Q24" s="29">
        <f t="shared" si="5"/>
        <v>27500</v>
      </c>
      <c r="R24" s="99"/>
      <c r="S24" s="134">
        <f t="shared" si="4"/>
        <v>27500</v>
      </c>
      <c r="T24" s="54">
        <v>18000</v>
      </c>
      <c r="U24" s="114">
        <f>S24-T24</f>
        <v>9500</v>
      </c>
      <c r="W24" s="204"/>
      <c r="X24" s="165"/>
    </row>
    <row r="25" spans="1:24" x14ac:dyDescent="0.25">
      <c r="A25" s="47" t="s">
        <v>59</v>
      </c>
      <c r="B25" s="104">
        <v>0</v>
      </c>
      <c r="C25" s="104">
        <v>11000</v>
      </c>
      <c r="D25" s="181" t="s">
        <v>59</v>
      </c>
      <c r="E25" s="182">
        <v>11000</v>
      </c>
      <c r="F25" s="182">
        <v>5500</v>
      </c>
      <c r="G25" s="182">
        <v>5500</v>
      </c>
      <c r="H25" s="182">
        <v>11000</v>
      </c>
      <c r="I25" s="182">
        <v>5500</v>
      </c>
      <c r="J25" s="182">
        <v>5500</v>
      </c>
      <c r="K25" s="182">
        <v>2750</v>
      </c>
      <c r="L25" s="182">
        <v>2750</v>
      </c>
      <c r="M25" s="182">
        <v>5500</v>
      </c>
      <c r="N25" s="182">
        <v>5500</v>
      </c>
      <c r="O25" s="182">
        <v>5500</v>
      </c>
      <c r="P25" s="182">
        <v>5500</v>
      </c>
      <c r="Q25" s="29">
        <f t="shared" si="5"/>
        <v>71500</v>
      </c>
      <c r="R25" s="99"/>
      <c r="S25" s="134">
        <f t="shared" si="4"/>
        <v>71500</v>
      </c>
      <c r="T25" s="54">
        <v>74600</v>
      </c>
      <c r="U25" s="114">
        <f>S25-T25</f>
        <v>-3100</v>
      </c>
      <c r="W25" s="206" t="s">
        <v>803</v>
      </c>
      <c r="X25" s="165"/>
    </row>
    <row r="26" spans="1:24" x14ac:dyDescent="0.25">
      <c r="A26" s="47" t="s">
        <v>113</v>
      </c>
      <c r="B26" s="104">
        <v>0</v>
      </c>
      <c r="C26" s="104">
        <v>0</v>
      </c>
      <c r="D26" s="181" t="s">
        <v>113</v>
      </c>
      <c r="E26" s="182">
        <v>11000</v>
      </c>
      <c r="F26" s="182">
        <v>5500</v>
      </c>
      <c r="G26" s="182">
        <v>5500</v>
      </c>
      <c r="H26" s="182">
        <v>5500</v>
      </c>
      <c r="I26" s="182">
        <v>5500</v>
      </c>
      <c r="J26" s="182">
        <v>5500</v>
      </c>
      <c r="K26" s="182">
        <v>5500</v>
      </c>
      <c r="L26" s="182"/>
      <c r="M26" s="182">
        <v>5500</v>
      </c>
      <c r="N26" s="182"/>
      <c r="O26" s="182">
        <v>5500</v>
      </c>
      <c r="P26" s="182"/>
      <c r="Q26" s="29">
        <f t="shared" si="5"/>
        <v>55000</v>
      </c>
      <c r="R26" s="99"/>
      <c r="S26" s="134">
        <f t="shared" si="4"/>
        <v>55000</v>
      </c>
      <c r="T26" s="54">
        <v>41500</v>
      </c>
      <c r="U26" s="114">
        <f>S26-T26</f>
        <v>13500</v>
      </c>
      <c r="W26" s="204"/>
      <c r="X26" s="165"/>
    </row>
    <row r="27" spans="1:24" ht="34.5" x14ac:dyDescent="0.25">
      <c r="A27" s="47" t="s">
        <v>55</v>
      </c>
      <c r="B27" s="104">
        <v>0</v>
      </c>
      <c r="C27" s="104">
        <v>0</v>
      </c>
      <c r="D27" s="181" t="s">
        <v>55</v>
      </c>
      <c r="E27" s="182">
        <v>27500</v>
      </c>
      <c r="F27" s="182">
        <v>27500</v>
      </c>
      <c r="G27" s="182">
        <v>16500</v>
      </c>
      <c r="H27" s="182">
        <f>16500+11000</f>
        <v>27500</v>
      </c>
      <c r="I27" s="182">
        <v>11000</v>
      </c>
      <c r="J27" s="182">
        <v>11000</v>
      </c>
      <c r="K27" s="182">
        <v>11000</v>
      </c>
      <c r="L27" s="182">
        <v>11000</v>
      </c>
      <c r="M27" s="182">
        <v>11000</v>
      </c>
      <c r="N27" s="182">
        <v>11000</v>
      </c>
      <c r="O27" s="182">
        <v>11000</v>
      </c>
      <c r="P27" s="182">
        <v>11000</v>
      </c>
      <c r="Q27" s="29">
        <f t="shared" si="5"/>
        <v>187000</v>
      </c>
      <c r="R27" s="99"/>
      <c r="S27" s="134">
        <f t="shared" si="4"/>
        <v>187000</v>
      </c>
      <c r="T27" s="54">
        <v>412600</v>
      </c>
      <c r="U27" s="114">
        <f>S27-T27+S28</f>
        <v>-132340</v>
      </c>
      <c r="W27" s="207" t="s">
        <v>804</v>
      </c>
      <c r="X27" s="165"/>
    </row>
    <row r="28" spans="1:24" x14ac:dyDescent="0.25">
      <c r="A28" s="47" t="s">
        <v>622</v>
      </c>
      <c r="B28" s="104">
        <v>0</v>
      </c>
      <c r="C28" s="104">
        <v>8900</v>
      </c>
      <c r="D28" s="182"/>
      <c r="E28" s="182">
        <v>61260</v>
      </c>
      <c r="F28" s="182"/>
      <c r="G28" s="182"/>
      <c r="H28" s="182"/>
      <c r="I28" s="182"/>
      <c r="J28" s="182"/>
      <c r="K28" s="182"/>
      <c r="L28" s="182"/>
      <c r="M28" s="182">
        <v>8000</v>
      </c>
      <c r="N28" s="182">
        <v>8000</v>
      </c>
      <c r="O28" s="182">
        <v>8000</v>
      </c>
      <c r="P28" s="182">
        <v>8000</v>
      </c>
      <c r="Q28" s="29">
        <f t="shared" si="5"/>
        <v>93260</v>
      </c>
      <c r="R28" s="99"/>
      <c r="S28" s="134">
        <f t="shared" si="4"/>
        <v>93260</v>
      </c>
      <c r="T28" s="54"/>
      <c r="U28" s="114"/>
      <c r="W28" s="206"/>
      <c r="X28" s="165"/>
    </row>
    <row r="29" spans="1:24" x14ac:dyDescent="0.25">
      <c r="A29" s="47" t="s">
        <v>72</v>
      </c>
      <c r="B29" s="104">
        <v>0</v>
      </c>
      <c r="C29" s="104">
        <v>0</v>
      </c>
      <c r="D29" s="181" t="s">
        <v>72</v>
      </c>
      <c r="E29" s="182">
        <v>11000</v>
      </c>
      <c r="F29" s="182">
        <v>16500</v>
      </c>
      <c r="G29" s="182">
        <v>13750</v>
      </c>
      <c r="H29" s="182">
        <v>11000</v>
      </c>
      <c r="I29" s="182">
        <v>11000</v>
      </c>
      <c r="J29" s="182">
        <v>5500</v>
      </c>
      <c r="K29" s="182">
        <v>5500</v>
      </c>
      <c r="L29" s="182">
        <v>11000</v>
      </c>
      <c r="M29" s="182">
        <v>5500</v>
      </c>
      <c r="N29" s="182">
        <v>11000</v>
      </c>
      <c r="O29" s="182">
        <v>11000</v>
      </c>
      <c r="P29" s="182">
        <v>11000</v>
      </c>
      <c r="Q29" s="29">
        <f t="shared" si="5"/>
        <v>123750</v>
      </c>
      <c r="R29" s="99"/>
      <c r="S29" s="134">
        <f t="shared" si="4"/>
        <v>123750</v>
      </c>
      <c r="T29" s="54">
        <v>17000</v>
      </c>
      <c r="U29" s="114">
        <f>S29-T29</f>
        <v>106750</v>
      </c>
      <c r="W29" s="206" t="s">
        <v>797</v>
      </c>
      <c r="X29" s="165"/>
    </row>
    <row r="30" spans="1:24" x14ac:dyDescent="0.25">
      <c r="A30" s="47" t="s">
        <v>52</v>
      </c>
      <c r="B30" s="104">
        <v>0</v>
      </c>
      <c r="C30" s="104">
        <v>0</v>
      </c>
      <c r="D30" s="181" t="s">
        <v>52</v>
      </c>
      <c r="E30" s="182">
        <v>22000</v>
      </c>
      <c r="F30" s="182">
        <v>5500</v>
      </c>
      <c r="G30" s="182">
        <v>11000</v>
      </c>
      <c r="H30" s="182">
        <v>5500</v>
      </c>
      <c r="I30" s="182">
        <v>5500</v>
      </c>
      <c r="J30" s="182">
        <v>5500</v>
      </c>
      <c r="K30" s="182">
        <v>11000</v>
      </c>
      <c r="L30" s="182">
        <v>5500</v>
      </c>
      <c r="M30" s="182">
        <v>5500</v>
      </c>
      <c r="N30" s="182">
        <v>11000</v>
      </c>
      <c r="O30" s="182">
        <v>5500</v>
      </c>
      <c r="P30" s="182">
        <v>5500</v>
      </c>
      <c r="Q30" s="29">
        <f t="shared" si="5"/>
        <v>99000</v>
      </c>
      <c r="R30" s="99"/>
      <c r="S30" s="134">
        <f t="shared" si="4"/>
        <v>99000</v>
      </c>
      <c r="T30" s="54">
        <v>165600</v>
      </c>
      <c r="U30" s="114">
        <f>S30-T30</f>
        <v>-66600</v>
      </c>
      <c r="W30" s="206" t="s">
        <v>802</v>
      </c>
      <c r="X30" s="165"/>
    </row>
    <row r="31" spans="1:24" ht="15.75" thickBot="1" x14ac:dyDescent="0.3">
      <c r="A31" s="47" t="s">
        <v>49</v>
      </c>
      <c r="B31" s="104">
        <v>0</v>
      </c>
      <c r="C31" s="104">
        <v>0</v>
      </c>
      <c r="D31" s="181" t="s">
        <v>49</v>
      </c>
      <c r="E31" s="182">
        <v>1250</v>
      </c>
      <c r="F31" s="182"/>
      <c r="G31" s="182"/>
      <c r="H31" s="182"/>
      <c r="I31" s="182"/>
      <c r="J31" s="182"/>
      <c r="K31" s="182"/>
      <c r="L31" s="182">
        <v>1250</v>
      </c>
      <c r="M31" s="182"/>
      <c r="N31" s="182"/>
      <c r="O31" s="182"/>
      <c r="P31" s="182"/>
      <c r="Q31" s="29">
        <f t="shared" si="5"/>
        <v>2500</v>
      </c>
      <c r="R31" s="134"/>
      <c r="S31" s="134">
        <f t="shared" si="4"/>
        <v>2500</v>
      </c>
      <c r="T31" s="54">
        <v>1500</v>
      </c>
      <c r="U31" s="114">
        <f>S31-T31</f>
        <v>1000</v>
      </c>
      <c r="W31" s="204"/>
      <c r="X31" s="165"/>
    </row>
    <row r="32" spans="1:24" ht="64.5" customHeight="1" thickBot="1" x14ac:dyDescent="0.3">
      <c r="A32" s="47" t="s">
        <v>265</v>
      </c>
      <c r="B32" s="48">
        <f>SUM(B20:B31)</f>
        <v>0</v>
      </c>
      <c r="C32" s="48">
        <f>SUM(C20:C31)</f>
        <v>19900</v>
      </c>
      <c r="D32" s="181"/>
      <c r="E32" s="182">
        <f t="shared" ref="E32:Q32" si="6">SUM(E20:E31)</f>
        <v>199710</v>
      </c>
      <c r="F32" s="182">
        <f t="shared" si="6"/>
        <v>106850</v>
      </c>
      <c r="G32" s="182">
        <f t="shared" si="6"/>
        <v>101450</v>
      </c>
      <c r="H32" s="182">
        <f t="shared" si="6"/>
        <v>93200</v>
      </c>
      <c r="I32" s="182">
        <f t="shared" si="6"/>
        <v>63050</v>
      </c>
      <c r="J32" s="182">
        <f t="shared" si="6"/>
        <v>71200</v>
      </c>
      <c r="K32" s="182">
        <f t="shared" si="6"/>
        <v>68450</v>
      </c>
      <c r="L32" s="182">
        <f t="shared" si="6"/>
        <v>53300</v>
      </c>
      <c r="M32" s="182">
        <f t="shared" si="6"/>
        <v>76450</v>
      </c>
      <c r="N32" s="182">
        <f t="shared" si="6"/>
        <v>68200</v>
      </c>
      <c r="O32" s="182">
        <f t="shared" si="6"/>
        <v>79200</v>
      </c>
      <c r="P32" s="182">
        <f t="shared" si="6"/>
        <v>62700</v>
      </c>
      <c r="Q32" s="29">
        <f t="shared" si="6"/>
        <v>1043760</v>
      </c>
      <c r="R32" s="36"/>
      <c r="S32" s="64">
        <f>SUM(S20:S31)</f>
        <v>1043760</v>
      </c>
      <c r="T32" s="55">
        <f>SUM(T20:T31)</f>
        <v>1246100</v>
      </c>
      <c r="U32" s="210">
        <f>S32-T32</f>
        <v>-202340</v>
      </c>
      <c r="V32" s="36"/>
      <c r="W32" s="208" t="s">
        <v>805</v>
      </c>
      <c r="X32" s="168"/>
    </row>
    <row r="33" spans="1:24" x14ac:dyDescent="0.25">
      <c r="D33" s="108"/>
      <c r="E33" s="108"/>
      <c r="F33" s="108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R33" s="172"/>
      <c r="S33" s="173"/>
      <c r="T33" s="174"/>
      <c r="U33" s="172"/>
      <c r="V33" s="172"/>
      <c r="W33" s="172"/>
      <c r="X33" s="175"/>
    </row>
    <row r="34" spans="1:24" x14ac:dyDescent="0.25">
      <c r="A34" s="38" t="s">
        <v>629</v>
      </c>
      <c r="D34" s="108"/>
      <c r="E34" s="108"/>
      <c r="F34" s="108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R34" s="172"/>
      <c r="S34" s="176"/>
      <c r="T34" s="177"/>
      <c r="U34" s="172"/>
      <c r="V34" s="172"/>
      <c r="W34" s="172"/>
      <c r="X34" s="178"/>
    </row>
    <row r="35" spans="1:24" x14ac:dyDescent="0.25">
      <c r="D35" s="108"/>
      <c r="E35" s="108"/>
      <c r="F35" s="108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R35" s="172"/>
      <c r="S35" s="79"/>
      <c r="T35" s="179"/>
      <c r="U35" s="172"/>
      <c r="V35" s="172"/>
      <c r="W35" s="172"/>
      <c r="X35" s="175"/>
    </row>
    <row r="36" spans="1:24" x14ac:dyDescent="0.25">
      <c r="D36" s="108"/>
      <c r="E36" s="108"/>
      <c r="F36" s="108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S36" s="113"/>
      <c r="T36" s="40"/>
    </row>
    <row r="37" spans="1:24" x14ac:dyDescent="0.25"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</row>
    <row r="38" spans="1:24" x14ac:dyDescent="0.25"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</row>
  </sheetData>
  <pageMargins left="0.25" right="0.25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"/>
  <sheetViews>
    <sheetView workbookViewId="0">
      <selection activeCell="G16" sqref="G16"/>
    </sheetView>
  </sheetViews>
  <sheetFormatPr baseColWidth="10" defaultRowHeight="15" x14ac:dyDescent="0.25"/>
  <cols>
    <col min="2" max="2" width="29.5703125" customWidth="1"/>
    <col min="4" max="4" width="29.5703125" style="133" customWidth="1"/>
  </cols>
  <sheetData>
    <row r="1" spans="2:4" ht="15.75" thickBot="1" x14ac:dyDescent="0.3">
      <c r="B1" s="180">
        <v>2018</v>
      </c>
      <c r="D1" s="180">
        <v>2019</v>
      </c>
    </row>
    <row r="2" spans="2:4" x14ac:dyDescent="0.25">
      <c r="B2" s="90" t="s">
        <v>548</v>
      </c>
      <c r="D2" s="90" t="s">
        <v>548</v>
      </c>
    </row>
    <row r="3" spans="2:4" x14ac:dyDescent="0.25">
      <c r="B3" s="91">
        <v>180</v>
      </c>
      <c r="D3" s="91">
        <v>180</v>
      </c>
    </row>
    <row r="4" spans="2:4" x14ac:dyDescent="0.25">
      <c r="B4" s="92" t="s">
        <v>549</v>
      </c>
      <c r="D4" s="92" t="s">
        <v>768</v>
      </c>
    </row>
    <row r="5" spans="2:4" x14ac:dyDescent="0.25">
      <c r="B5" s="90" t="s">
        <v>550</v>
      </c>
      <c r="D5" s="90" t="s">
        <v>550</v>
      </c>
    </row>
    <row r="6" spans="2:4" x14ac:dyDescent="0.25">
      <c r="B6" s="91">
        <v>120</v>
      </c>
      <c r="D6" s="91">
        <v>125</v>
      </c>
    </row>
    <row r="7" spans="2:4" x14ac:dyDescent="0.25">
      <c r="B7" s="92" t="s">
        <v>551</v>
      </c>
      <c r="D7" s="92" t="s">
        <v>769</v>
      </c>
    </row>
    <row r="8" spans="2:4" x14ac:dyDescent="0.25">
      <c r="B8" s="92" t="s">
        <v>552</v>
      </c>
      <c r="D8" s="92" t="s">
        <v>770</v>
      </c>
    </row>
    <row r="9" spans="2:4" x14ac:dyDescent="0.25">
      <c r="B9" s="91">
        <v>125</v>
      </c>
      <c r="D9" s="92" t="s">
        <v>771</v>
      </c>
    </row>
    <row r="10" spans="2:4" x14ac:dyDescent="0.25">
      <c r="B10" s="92" t="s">
        <v>553</v>
      </c>
      <c r="D10" s="92" t="s">
        <v>772</v>
      </c>
    </row>
    <row r="11" spans="2:4" x14ac:dyDescent="0.25">
      <c r="B11" s="91">
        <v>180</v>
      </c>
      <c r="D11" s="91">
        <v>160</v>
      </c>
    </row>
    <row r="12" spans="2:4" x14ac:dyDescent="0.25">
      <c r="B12" s="92" t="s">
        <v>554</v>
      </c>
      <c r="D12" s="92" t="s">
        <v>773</v>
      </c>
    </row>
    <row r="13" spans="2:4" x14ac:dyDescent="0.25">
      <c r="B13" s="91">
        <v>200</v>
      </c>
      <c r="D13" s="91">
        <v>180</v>
      </c>
    </row>
    <row r="14" spans="2:4" x14ac:dyDescent="0.25">
      <c r="B14" s="92" t="s">
        <v>554</v>
      </c>
      <c r="D14" s="92" t="s">
        <v>774</v>
      </c>
    </row>
    <row r="15" spans="2:4" x14ac:dyDescent="0.25">
      <c r="B15" s="92" t="s">
        <v>555</v>
      </c>
      <c r="D15" s="91">
        <v>200</v>
      </c>
    </row>
    <row r="16" spans="2:4" x14ac:dyDescent="0.25">
      <c r="B16" s="91">
        <v>220</v>
      </c>
      <c r="D16" s="92" t="s">
        <v>774</v>
      </c>
    </row>
    <row r="17" spans="2:4" x14ac:dyDescent="0.25">
      <c r="B17" s="92" t="s">
        <v>556</v>
      </c>
      <c r="D17" s="92" t="s">
        <v>773</v>
      </c>
    </row>
    <row r="18" spans="2:4" x14ac:dyDescent="0.25">
      <c r="B18" s="91">
        <v>240</v>
      </c>
      <c r="D18" s="92" t="s">
        <v>775</v>
      </c>
    </row>
    <row r="19" spans="2:4" x14ac:dyDescent="0.25">
      <c r="B19" s="92" t="s">
        <v>557</v>
      </c>
      <c r="D19" s="91">
        <v>220</v>
      </c>
    </row>
    <row r="20" spans="2:4" x14ac:dyDescent="0.25">
      <c r="B20" s="92" t="s">
        <v>552</v>
      </c>
      <c r="D20" s="92" t="s">
        <v>776</v>
      </c>
    </row>
    <row r="21" spans="2:4" x14ac:dyDescent="0.25">
      <c r="B21" s="92" t="s">
        <v>558</v>
      </c>
      <c r="D21" s="92" t="s">
        <v>777</v>
      </c>
    </row>
    <row r="22" spans="2:4" x14ac:dyDescent="0.25">
      <c r="B22" s="92" t="s">
        <v>554</v>
      </c>
      <c r="D22" s="91">
        <v>240</v>
      </c>
    </row>
    <row r="23" spans="2:4" x14ac:dyDescent="0.25">
      <c r="B23" s="91">
        <v>280</v>
      </c>
      <c r="D23" s="92" t="s">
        <v>778</v>
      </c>
    </row>
    <row r="24" spans="2:4" x14ac:dyDescent="0.25">
      <c r="B24" s="92" t="s">
        <v>559</v>
      </c>
      <c r="D24" s="92" t="s">
        <v>771</v>
      </c>
    </row>
    <row r="25" spans="2:4" x14ac:dyDescent="0.25">
      <c r="B25" s="92" t="s">
        <v>558</v>
      </c>
      <c r="D25" s="92" t="s">
        <v>779</v>
      </c>
    </row>
    <row r="26" spans="2:4" x14ac:dyDescent="0.25">
      <c r="B26" s="92" t="s">
        <v>556</v>
      </c>
      <c r="D26" s="92" t="s">
        <v>777</v>
      </c>
    </row>
    <row r="27" spans="2:4" x14ac:dyDescent="0.25">
      <c r="B27" s="91">
        <v>330</v>
      </c>
      <c r="D27" s="92" t="s">
        <v>774</v>
      </c>
    </row>
    <row r="28" spans="2:4" x14ac:dyDescent="0.25">
      <c r="B28" s="92" t="s">
        <v>557</v>
      </c>
      <c r="D28" s="92" t="s">
        <v>775</v>
      </c>
    </row>
    <row r="29" spans="2:4" x14ac:dyDescent="0.25">
      <c r="B29" s="92" t="s">
        <v>560</v>
      </c>
      <c r="D29" s="91">
        <v>280</v>
      </c>
    </row>
    <row r="30" spans="2:4" x14ac:dyDescent="0.25">
      <c r="B30" s="92" t="s">
        <v>551</v>
      </c>
      <c r="D30" s="92" t="s">
        <v>779</v>
      </c>
    </row>
    <row r="31" spans="2:4" x14ac:dyDescent="0.25">
      <c r="B31" s="92" t="s">
        <v>559</v>
      </c>
      <c r="D31" s="92" t="s">
        <v>777</v>
      </c>
    </row>
    <row r="32" spans="2:4" x14ac:dyDescent="0.25">
      <c r="B32" s="92" t="s">
        <v>556</v>
      </c>
      <c r="D32" s="91">
        <v>330</v>
      </c>
    </row>
    <row r="33" spans="2:4" x14ac:dyDescent="0.25">
      <c r="B33" s="92" t="s">
        <v>561</v>
      </c>
      <c r="D33" s="92" t="s">
        <v>780</v>
      </c>
    </row>
    <row r="34" spans="2:4" x14ac:dyDescent="0.25">
      <c r="B34" s="91">
        <v>650</v>
      </c>
      <c r="D34" s="92" t="s">
        <v>770</v>
      </c>
    </row>
    <row r="35" spans="2:4" x14ac:dyDescent="0.25">
      <c r="B35" s="92" t="s">
        <v>562</v>
      </c>
      <c r="D35" s="92" t="s">
        <v>781</v>
      </c>
    </row>
    <row r="36" spans="2:4" x14ac:dyDescent="0.25">
      <c r="B36" s="90" t="s">
        <v>563</v>
      </c>
      <c r="D36" s="92" t="s">
        <v>777</v>
      </c>
    </row>
    <row r="37" spans="2:4" x14ac:dyDescent="0.25">
      <c r="B37" s="91">
        <v>110</v>
      </c>
      <c r="D37" s="92" t="s">
        <v>782</v>
      </c>
    </row>
    <row r="38" spans="2:4" x14ac:dyDescent="0.25">
      <c r="B38" s="92" t="s">
        <v>564</v>
      </c>
      <c r="D38" s="91">
        <v>650</v>
      </c>
    </row>
    <row r="39" spans="2:4" x14ac:dyDescent="0.25">
      <c r="D39" s="92" t="s">
        <v>783</v>
      </c>
    </row>
    <row r="40" spans="2:4" x14ac:dyDescent="0.25">
      <c r="D40" s="90" t="s">
        <v>563</v>
      </c>
    </row>
    <row r="41" spans="2:4" x14ac:dyDescent="0.25">
      <c r="D41" s="91">
        <v>110</v>
      </c>
    </row>
    <row r="42" spans="2:4" x14ac:dyDescent="0.25">
      <c r="D42" s="92" t="s">
        <v>784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2:BE39"/>
  <sheetViews>
    <sheetView workbookViewId="0">
      <pane xSplit="1" ySplit="3" topLeftCell="B4" activePane="bottomRight" state="frozen"/>
      <selection pane="topRight" activeCell="B1" sqref="B1"/>
      <selection pane="bottomLeft" activeCell="A7" sqref="A7"/>
      <selection pane="bottomRight" activeCell="BB18" sqref="BB18"/>
    </sheetView>
  </sheetViews>
  <sheetFormatPr baseColWidth="10" defaultRowHeight="15" outlineLevelCol="1" x14ac:dyDescent="0.25"/>
  <cols>
    <col min="1" max="1" width="17.5703125" style="35" customWidth="1"/>
    <col min="2" max="2" width="12" style="35" customWidth="1"/>
    <col min="3" max="3" width="18.28515625" style="35" hidden="1" customWidth="1" outlineLevel="1"/>
    <col min="4" max="15" width="11.42578125" style="35" hidden="1" customWidth="1" outlineLevel="1"/>
    <col min="16" max="16" width="14.28515625" style="35" bestFit="1" customWidth="1" collapsed="1"/>
    <col min="17" max="17" width="19" style="35" hidden="1" customWidth="1" outlineLevel="1"/>
    <col min="18" max="29" width="11.42578125" style="35" hidden="1" customWidth="1" outlineLevel="1"/>
    <col min="30" max="30" width="11.7109375" style="35" customWidth="1" collapsed="1"/>
    <col min="31" max="31" width="15.140625" style="35" customWidth="1"/>
    <col min="32" max="32" width="1.85546875" style="35" customWidth="1"/>
    <col min="33" max="33" width="12.85546875" style="35" customWidth="1"/>
    <col min="34" max="34" width="2.140625" style="35" customWidth="1"/>
    <col min="35" max="35" width="14.28515625" style="35" bestFit="1" customWidth="1"/>
    <col min="36" max="36" width="2" style="35" customWidth="1"/>
    <col min="37" max="37" width="10.5703125" style="35" customWidth="1"/>
    <col min="38" max="39" width="2.42578125" style="35" customWidth="1"/>
    <col min="40" max="51" width="11.42578125" style="35" hidden="1" customWidth="1" outlineLevel="1"/>
    <col min="52" max="52" width="13" style="35" customWidth="1" collapsed="1"/>
    <col min="53" max="53" width="16.7109375" style="35" hidden="1" customWidth="1" outlineLevel="1"/>
    <col min="54" max="54" width="15" style="35" customWidth="1" collapsed="1"/>
    <col min="55" max="55" width="14.28515625" style="35" bestFit="1" customWidth="1"/>
    <col min="56" max="56" width="11.42578125" style="35"/>
    <col min="57" max="57" width="62.85546875" style="78" bestFit="1" customWidth="1"/>
    <col min="58" max="16384" width="11.42578125" style="35"/>
  </cols>
  <sheetData>
    <row r="2" spans="1:57" s="67" customFormat="1" ht="60" x14ac:dyDescent="0.25">
      <c r="B2" s="67" t="s">
        <v>528</v>
      </c>
      <c r="D2" s="67">
        <v>2017</v>
      </c>
      <c r="P2" s="67" t="s">
        <v>529</v>
      </c>
      <c r="Q2" s="66"/>
      <c r="R2" s="66">
        <v>2017</v>
      </c>
      <c r="S2" s="66"/>
      <c r="T2" s="66" t="s">
        <v>527</v>
      </c>
      <c r="U2" s="66">
        <v>2018</v>
      </c>
      <c r="V2" s="66"/>
      <c r="W2" s="66"/>
      <c r="X2" s="66"/>
      <c r="Y2" s="66"/>
      <c r="Z2" s="66"/>
      <c r="AA2" s="66"/>
      <c r="AB2" s="66"/>
      <c r="AC2" s="66"/>
      <c r="AD2" s="82" t="s">
        <v>540</v>
      </c>
      <c r="AE2" s="66" t="s">
        <v>541</v>
      </c>
      <c r="AG2" s="63" t="s">
        <v>530</v>
      </c>
      <c r="AI2" s="74" t="s">
        <v>280</v>
      </c>
      <c r="AK2" s="67" t="s">
        <v>531</v>
      </c>
      <c r="AL2" s="75"/>
      <c r="AN2" s="76" t="s">
        <v>532</v>
      </c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7"/>
      <c r="AZ2" s="81" t="s">
        <v>532</v>
      </c>
      <c r="BA2" s="65" t="s">
        <v>533</v>
      </c>
      <c r="BB2" s="63" t="s">
        <v>533</v>
      </c>
      <c r="BC2" s="74" t="s">
        <v>534</v>
      </c>
      <c r="BD2" s="67" t="s">
        <v>535</v>
      </c>
      <c r="BE2" s="78" t="s">
        <v>546</v>
      </c>
    </row>
    <row r="3" spans="1:57" x14ac:dyDescent="0.25">
      <c r="D3" s="35" t="s">
        <v>459</v>
      </c>
      <c r="E3" s="35" t="s">
        <v>463</v>
      </c>
      <c r="F3" s="35" t="s">
        <v>460</v>
      </c>
      <c r="G3" s="35" t="s">
        <v>461</v>
      </c>
      <c r="H3" s="35" t="s">
        <v>462</v>
      </c>
      <c r="I3" s="35" t="s">
        <v>467</v>
      </c>
      <c r="J3" s="35" t="s">
        <v>17</v>
      </c>
      <c r="K3" s="35" t="s">
        <v>42</v>
      </c>
      <c r="L3" s="35" t="s">
        <v>14</v>
      </c>
      <c r="M3" s="35" t="s">
        <v>18</v>
      </c>
      <c r="N3" s="35" t="s">
        <v>35</v>
      </c>
      <c r="O3" s="35" t="s">
        <v>23</v>
      </c>
      <c r="Q3" s="38"/>
      <c r="R3" s="38" t="s">
        <v>18</v>
      </c>
      <c r="S3" s="38" t="s">
        <v>23</v>
      </c>
      <c r="T3" s="38"/>
      <c r="U3" s="38" t="s">
        <v>40</v>
      </c>
      <c r="V3" s="38" t="s">
        <v>103</v>
      </c>
      <c r="W3" s="38" t="s">
        <v>112</v>
      </c>
      <c r="X3" s="38" t="s">
        <v>130</v>
      </c>
      <c r="Y3" s="38" t="s">
        <v>118</v>
      </c>
      <c r="Z3" s="38" t="s">
        <v>209</v>
      </c>
      <c r="AA3" s="38" t="s">
        <v>334</v>
      </c>
      <c r="AB3" s="38" t="s">
        <v>524</v>
      </c>
      <c r="AC3" s="38" t="s">
        <v>525</v>
      </c>
      <c r="AD3" s="83"/>
      <c r="AE3" s="38"/>
      <c r="AG3" s="36"/>
      <c r="AI3" s="53"/>
      <c r="AL3" s="69"/>
      <c r="AN3" s="57" t="s">
        <v>275</v>
      </c>
      <c r="AO3" s="57" t="s">
        <v>276</v>
      </c>
      <c r="AP3" s="57" t="s">
        <v>277</v>
      </c>
      <c r="AQ3" s="57" t="s">
        <v>278</v>
      </c>
      <c r="AR3" s="57" t="s">
        <v>279</v>
      </c>
      <c r="AS3" s="57" t="s">
        <v>268</v>
      </c>
      <c r="AT3" s="57" t="s">
        <v>269</v>
      </c>
      <c r="AU3" s="57" t="s">
        <v>270</v>
      </c>
      <c r="AV3" s="57" t="s">
        <v>271</v>
      </c>
      <c r="AW3" s="57" t="s">
        <v>272</v>
      </c>
      <c r="AX3" s="57" t="s">
        <v>273</v>
      </c>
      <c r="AY3" s="58" t="s">
        <v>274</v>
      </c>
      <c r="AZ3" s="79"/>
      <c r="BC3" s="53"/>
      <c r="BD3" s="38"/>
      <c r="BE3" s="87"/>
    </row>
    <row r="4" spans="1:57" x14ac:dyDescent="0.25">
      <c r="A4" s="38" t="s">
        <v>76</v>
      </c>
      <c r="B4" s="37">
        <v>112688</v>
      </c>
      <c r="C4" s="38" t="s">
        <v>76</v>
      </c>
      <c r="D4" s="40"/>
      <c r="E4" s="40"/>
      <c r="F4" s="40"/>
      <c r="G4" s="40"/>
      <c r="H4" s="40"/>
      <c r="I4" s="40">
        <v>11000</v>
      </c>
      <c r="J4" s="40">
        <v>35816</v>
      </c>
      <c r="K4" s="40"/>
      <c r="L4" s="40">
        <v>27500</v>
      </c>
      <c r="M4" s="40">
        <v>22000</v>
      </c>
      <c r="N4" s="40">
        <v>22000</v>
      </c>
      <c r="O4" s="40">
        <v>16500</v>
      </c>
      <c r="P4" s="37">
        <v>134816</v>
      </c>
      <c r="Q4" s="38" t="s">
        <v>76</v>
      </c>
      <c r="R4" s="41"/>
      <c r="S4" s="41"/>
      <c r="T4" s="41"/>
      <c r="U4" s="41">
        <v>5500</v>
      </c>
      <c r="V4" s="41">
        <v>11000</v>
      </c>
      <c r="W4" s="41"/>
      <c r="X4" s="41"/>
      <c r="Y4" s="41"/>
      <c r="Z4" s="41"/>
      <c r="AA4" s="41"/>
      <c r="AB4" s="41"/>
      <c r="AC4" s="41"/>
      <c r="AD4" s="84">
        <f>SUM(U4:AC4)</f>
        <v>16500</v>
      </c>
      <c r="AE4" s="42">
        <f>P4+AD4</f>
        <v>151316</v>
      </c>
      <c r="AF4" s="37"/>
      <c r="AG4" s="48">
        <f>AE4+AE5</f>
        <v>289412</v>
      </c>
      <c r="AI4" s="54">
        <v>266600</v>
      </c>
      <c r="AK4" s="46">
        <f>AG4-AI4</f>
        <v>22812</v>
      </c>
      <c r="AL4" s="70"/>
      <c r="AN4" s="59">
        <v>16500</v>
      </c>
      <c r="AO4" s="59">
        <v>16500</v>
      </c>
      <c r="AP4" s="59">
        <v>38500</v>
      </c>
      <c r="AQ4" s="59">
        <v>22000</v>
      </c>
      <c r="AR4" s="59">
        <v>22000</v>
      </c>
      <c r="AS4" s="59">
        <v>27500</v>
      </c>
      <c r="AT4" s="59">
        <v>22000</v>
      </c>
      <c r="AU4" s="59">
        <v>5500</v>
      </c>
      <c r="AV4" s="59">
        <v>27500</v>
      </c>
      <c r="AW4" s="59">
        <v>22000</v>
      </c>
      <c r="AX4" s="59">
        <v>22000</v>
      </c>
      <c r="AY4" s="60">
        <v>22000</v>
      </c>
      <c r="AZ4" s="29">
        <f>SUM(AN4:AY4)</f>
        <v>264000</v>
      </c>
      <c r="BA4" s="39">
        <f t="shared" ref="BA4:BA27" si="0">SUM(AN4:AY4)-AD4</f>
        <v>247500</v>
      </c>
      <c r="BB4" s="39">
        <f>BA4+BA5</f>
        <v>247500</v>
      </c>
      <c r="BC4" s="54">
        <v>128000</v>
      </c>
      <c r="BD4" s="68">
        <f>BB4-BC4</f>
        <v>119500</v>
      </c>
      <c r="BE4" s="87" t="s">
        <v>547</v>
      </c>
    </row>
    <row r="5" spans="1:57" x14ac:dyDescent="0.25">
      <c r="A5" s="38" t="s">
        <v>468</v>
      </c>
      <c r="B5" s="37">
        <v>144746</v>
      </c>
      <c r="C5" s="38" t="s">
        <v>468</v>
      </c>
      <c r="D5" s="40">
        <v>33000</v>
      </c>
      <c r="E5" s="40">
        <v>11000</v>
      </c>
      <c r="F5" s="40">
        <v>44000</v>
      </c>
      <c r="G5" s="40">
        <v>17096</v>
      </c>
      <c r="H5" s="40">
        <v>27500</v>
      </c>
      <c r="I5" s="40">
        <v>5500</v>
      </c>
      <c r="J5" s="40"/>
      <c r="K5" s="40"/>
      <c r="L5" s="40"/>
      <c r="M5" s="40"/>
      <c r="N5" s="40"/>
      <c r="O5" s="40"/>
      <c r="P5" s="37">
        <v>138096</v>
      </c>
      <c r="Q5" s="38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84">
        <f t="shared" ref="AD5:AD27" si="1">SUM(U5:AC5)</f>
        <v>0</v>
      </c>
      <c r="AE5" s="42">
        <f t="shared" ref="AE5:AE27" si="2">P5+AD5</f>
        <v>138096</v>
      </c>
      <c r="AF5" s="37"/>
      <c r="AG5" s="48"/>
      <c r="AI5" s="54"/>
      <c r="AK5" s="46"/>
      <c r="AL5" s="70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72"/>
      <c r="AZ5" s="29">
        <f t="shared" ref="AZ5:AZ27" si="3">SUM(AN5:AY5)</f>
        <v>0</v>
      </c>
      <c r="BA5" s="39">
        <f t="shared" si="0"/>
        <v>0</v>
      </c>
      <c r="BB5" s="39"/>
      <c r="BC5" s="54"/>
      <c r="BD5" s="46">
        <f t="shared" ref="BD5:BD27" si="4">BB5-BC5</f>
        <v>0</v>
      </c>
    </row>
    <row r="6" spans="1:57" x14ac:dyDescent="0.25">
      <c r="A6" s="38" t="s">
        <v>74</v>
      </c>
      <c r="B6" s="37">
        <v>165300</v>
      </c>
      <c r="C6" s="38" t="s">
        <v>74</v>
      </c>
      <c r="D6" s="40">
        <v>21600</v>
      </c>
      <c r="E6" s="40">
        <v>10800</v>
      </c>
      <c r="F6" s="40">
        <v>16200</v>
      </c>
      <c r="G6" s="40">
        <v>16200</v>
      </c>
      <c r="H6" s="40">
        <v>10800</v>
      </c>
      <c r="I6" s="40">
        <v>21600</v>
      </c>
      <c r="J6" s="40">
        <v>5400</v>
      </c>
      <c r="K6" s="40"/>
      <c r="L6" s="40">
        <v>21600</v>
      </c>
      <c r="M6" s="40">
        <v>16200</v>
      </c>
      <c r="N6" s="40">
        <v>25000</v>
      </c>
      <c r="O6" s="40"/>
      <c r="P6" s="37">
        <v>165400</v>
      </c>
      <c r="AD6" s="84">
        <f t="shared" si="1"/>
        <v>0</v>
      </c>
      <c r="AE6" s="42">
        <f t="shared" si="2"/>
        <v>165400</v>
      </c>
      <c r="AF6" s="37"/>
      <c r="AG6" s="48">
        <f>AE6</f>
        <v>165400</v>
      </c>
      <c r="AI6" s="54">
        <v>179000</v>
      </c>
      <c r="AK6" s="46">
        <f>AG6-AI6</f>
        <v>-13600</v>
      </c>
      <c r="AL6" s="70"/>
      <c r="AN6" s="59">
        <v>21600</v>
      </c>
      <c r="AO6" s="59">
        <v>27000</v>
      </c>
      <c r="AP6" s="59">
        <v>48600</v>
      </c>
      <c r="AQ6" s="59">
        <v>16200</v>
      </c>
      <c r="AR6" s="59">
        <v>10800</v>
      </c>
      <c r="AS6" s="59">
        <v>16200</v>
      </c>
      <c r="AT6" s="59">
        <v>16200</v>
      </c>
      <c r="AU6" s="59"/>
      <c r="AV6" s="59">
        <v>16200</v>
      </c>
      <c r="AW6" s="59">
        <v>16200</v>
      </c>
      <c r="AX6" s="59">
        <v>10800</v>
      </c>
      <c r="AY6" s="60">
        <v>10800</v>
      </c>
      <c r="AZ6" s="29">
        <f t="shared" si="3"/>
        <v>210600</v>
      </c>
      <c r="BA6" s="39">
        <f t="shared" si="0"/>
        <v>210600</v>
      </c>
      <c r="BB6" s="39">
        <f>BA6</f>
        <v>210600</v>
      </c>
      <c r="BC6" s="54">
        <v>156400</v>
      </c>
      <c r="BD6" s="46">
        <f t="shared" si="4"/>
        <v>54200</v>
      </c>
      <c r="BE6" s="88" t="s">
        <v>536</v>
      </c>
    </row>
    <row r="7" spans="1:57" x14ac:dyDescent="0.25">
      <c r="A7" s="38" t="s">
        <v>47</v>
      </c>
      <c r="B7" s="37">
        <v>11068</v>
      </c>
      <c r="C7" s="38" t="s">
        <v>47</v>
      </c>
      <c r="D7" s="40"/>
      <c r="E7" s="40">
        <v>2750</v>
      </c>
      <c r="F7" s="40"/>
      <c r="G7" s="40">
        <v>2750</v>
      </c>
      <c r="H7" s="40"/>
      <c r="I7" s="40"/>
      <c r="J7" s="40"/>
      <c r="K7" s="40"/>
      <c r="L7" s="40">
        <v>2750</v>
      </c>
      <c r="M7" s="40">
        <v>2750</v>
      </c>
      <c r="N7" s="40"/>
      <c r="O7" s="40">
        <v>2750</v>
      </c>
      <c r="P7" s="37">
        <v>13750</v>
      </c>
      <c r="AD7" s="84">
        <f t="shared" si="1"/>
        <v>0</v>
      </c>
      <c r="AE7" s="42">
        <f t="shared" si="2"/>
        <v>13750</v>
      </c>
      <c r="AF7" s="37"/>
      <c r="AG7" s="48">
        <f>AE7</f>
        <v>13750</v>
      </c>
      <c r="AI7" s="54">
        <v>11566</v>
      </c>
      <c r="AK7" s="46">
        <f>AG7-AI7</f>
        <v>2184</v>
      </c>
      <c r="AL7" s="70"/>
      <c r="AN7" s="59"/>
      <c r="AO7" s="59">
        <v>2750</v>
      </c>
      <c r="AP7" s="59">
        <v>2750</v>
      </c>
      <c r="AQ7" s="59"/>
      <c r="AR7" s="59">
        <v>2750</v>
      </c>
      <c r="AS7" s="59"/>
      <c r="AT7" s="59"/>
      <c r="AU7" s="59"/>
      <c r="AV7" s="59"/>
      <c r="AW7" s="59"/>
      <c r="AX7" s="59"/>
      <c r="AY7" s="60"/>
      <c r="AZ7" s="29">
        <f t="shared" si="3"/>
        <v>8250</v>
      </c>
      <c r="BA7" s="39">
        <f t="shared" si="0"/>
        <v>8250</v>
      </c>
      <c r="BB7" s="39">
        <f>BA7+BA8</f>
        <v>11000</v>
      </c>
      <c r="BC7" s="54">
        <v>7900</v>
      </c>
      <c r="BD7" s="46">
        <f t="shared" si="4"/>
        <v>3100</v>
      </c>
      <c r="BE7" s="88"/>
    </row>
    <row r="8" spans="1:57" x14ac:dyDescent="0.25">
      <c r="A8" s="38" t="s">
        <v>283</v>
      </c>
      <c r="B8" s="37"/>
      <c r="C8" s="38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37"/>
      <c r="AD8" s="84">
        <f t="shared" si="1"/>
        <v>0</v>
      </c>
      <c r="AE8" s="42"/>
      <c r="AF8" s="37"/>
      <c r="AG8" s="48"/>
      <c r="AI8" s="54"/>
      <c r="AK8" s="46"/>
      <c r="AL8" s="70"/>
      <c r="AN8" s="59"/>
      <c r="AO8" s="59"/>
      <c r="AP8" s="59"/>
      <c r="AQ8" s="59"/>
      <c r="AR8" s="59"/>
      <c r="AS8" s="59"/>
      <c r="AT8" s="59"/>
      <c r="AU8" s="59"/>
      <c r="AV8" s="59">
        <v>2750</v>
      </c>
      <c r="AW8" s="59"/>
      <c r="AX8" s="59"/>
      <c r="AY8" s="60"/>
      <c r="AZ8" s="29">
        <f t="shared" si="3"/>
        <v>2750</v>
      </c>
      <c r="BA8" s="39">
        <f t="shared" si="0"/>
        <v>2750</v>
      </c>
      <c r="BB8" s="39"/>
      <c r="BC8" s="54"/>
      <c r="BD8" s="46">
        <f t="shared" si="4"/>
        <v>0</v>
      </c>
    </row>
    <row r="9" spans="1:57" x14ac:dyDescent="0.25">
      <c r="A9" s="38" t="s">
        <v>465</v>
      </c>
      <c r="B9" s="37">
        <v>10788</v>
      </c>
      <c r="C9" s="38" t="s">
        <v>465</v>
      </c>
      <c r="D9" s="40"/>
      <c r="E9" s="40"/>
      <c r="F9" s="40">
        <v>10800</v>
      </c>
      <c r="G9" s="40"/>
      <c r="H9" s="40"/>
      <c r="I9" s="40"/>
      <c r="J9" s="40"/>
      <c r="K9" s="40"/>
      <c r="L9" s="40"/>
      <c r="M9" s="40"/>
      <c r="N9" s="40"/>
      <c r="O9" s="40"/>
      <c r="P9" s="37">
        <v>10800</v>
      </c>
      <c r="AD9" s="84">
        <f t="shared" si="1"/>
        <v>0</v>
      </c>
      <c r="AE9" s="42">
        <f t="shared" si="2"/>
        <v>10800</v>
      </c>
      <c r="AF9" s="37"/>
      <c r="AG9" s="48">
        <f>AE9+AE10</f>
        <v>43200</v>
      </c>
      <c r="AI9" s="54">
        <v>52800</v>
      </c>
      <c r="AK9" s="46">
        <f>AG9-AI9</f>
        <v>-9600</v>
      </c>
      <c r="AL9" s="70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72"/>
      <c r="AZ9" s="29">
        <f t="shared" si="3"/>
        <v>0</v>
      </c>
      <c r="BA9" s="39">
        <f t="shared" si="0"/>
        <v>0</v>
      </c>
      <c r="BB9" s="39">
        <f>BA9+BA10</f>
        <v>0</v>
      </c>
      <c r="BC9" s="54"/>
      <c r="BD9" s="46">
        <f t="shared" si="4"/>
        <v>0</v>
      </c>
    </row>
    <row r="10" spans="1:57" x14ac:dyDescent="0.25">
      <c r="A10" s="38" t="s">
        <v>464</v>
      </c>
      <c r="B10" s="37">
        <v>30424</v>
      </c>
      <c r="C10" s="38" t="s">
        <v>464</v>
      </c>
      <c r="D10" s="40">
        <v>5400</v>
      </c>
      <c r="E10" s="40">
        <v>5700</v>
      </c>
      <c r="F10" s="40">
        <v>2700</v>
      </c>
      <c r="G10" s="40">
        <v>8100</v>
      </c>
      <c r="H10" s="40">
        <v>5400</v>
      </c>
      <c r="I10" s="40">
        <v>5100</v>
      </c>
      <c r="J10" s="40"/>
      <c r="K10" s="40"/>
      <c r="L10" s="40"/>
      <c r="M10" s="40"/>
      <c r="N10" s="40"/>
      <c r="O10" s="40"/>
      <c r="P10" s="37">
        <v>32400</v>
      </c>
      <c r="AD10" s="84">
        <f t="shared" si="1"/>
        <v>0</v>
      </c>
      <c r="AE10" s="42">
        <f t="shared" si="2"/>
        <v>32400</v>
      </c>
      <c r="AF10" s="37"/>
      <c r="AG10" s="48"/>
      <c r="AI10" s="54"/>
      <c r="AK10" s="46"/>
      <c r="AL10" s="70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72"/>
      <c r="AZ10" s="29">
        <f t="shared" si="3"/>
        <v>0</v>
      </c>
      <c r="BA10" s="39">
        <f t="shared" si="0"/>
        <v>0</v>
      </c>
      <c r="BB10" s="39"/>
      <c r="BC10" s="54"/>
      <c r="BD10" s="46">
        <f t="shared" si="4"/>
        <v>0</v>
      </c>
    </row>
    <row r="11" spans="1:57" x14ac:dyDescent="0.25">
      <c r="A11" s="38" t="s">
        <v>214</v>
      </c>
      <c r="B11" s="37">
        <v>5794</v>
      </c>
      <c r="C11" s="38" t="s">
        <v>214</v>
      </c>
      <c r="D11" s="40">
        <v>1410</v>
      </c>
      <c r="E11" s="40"/>
      <c r="F11" s="40"/>
      <c r="G11" s="40">
        <v>2500</v>
      </c>
      <c r="H11" s="40"/>
      <c r="I11" s="40">
        <v>1800</v>
      </c>
      <c r="J11" s="40"/>
      <c r="K11" s="40"/>
      <c r="L11" s="40"/>
      <c r="M11" s="40"/>
      <c r="N11" s="40"/>
      <c r="O11" s="40"/>
      <c r="P11" s="37">
        <v>5710</v>
      </c>
      <c r="AD11" s="84">
        <f t="shared" si="1"/>
        <v>0</v>
      </c>
      <c r="AE11" s="42">
        <f t="shared" si="2"/>
        <v>5710</v>
      </c>
      <c r="AF11" s="37"/>
      <c r="AG11" s="48">
        <f>AE11</f>
        <v>5710</v>
      </c>
      <c r="AI11" s="54">
        <v>3300</v>
      </c>
      <c r="AK11" s="46">
        <f>AG11-AI11</f>
        <v>2410</v>
      </c>
      <c r="AL11" s="70"/>
      <c r="AN11" s="59"/>
      <c r="AO11" s="59"/>
      <c r="AP11" s="59">
        <v>1100</v>
      </c>
      <c r="AQ11" s="59"/>
      <c r="AR11" s="59"/>
      <c r="AS11" s="59">
        <v>1100</v>
      </c>
      <c r="AT11" s="59"/>
      <c r="AU11" s="59"/>
      <c r="AV11" s="59"/>
      <c r="AW11" s="59"/>
      <c r="AX11" s="59"/>
      <c r="AY11" s="60"/>
      <c r="AZ11" s="29">
        <f t="shared" si="3"/>
        <v>2200</v>
      </c>
      <c r="BA11" s="39">
        <f t="shared" si="0"/>
        <v>2200</v>
      </c>
      <c r="BB11" s="39">
        <f>BA11</f>
        <v>2200</v>
      </c>
      <c r="BC11" s="54"/>
      <c r="BD11" s="46">
        <f t="shared" si="4"/>
        <v>2200</v>
      </c>
      <c r="BE11" s="78" t="s">
        <v>537</v>
      </c>
    </row>
    <row r="12" spans="1:57" x14ac:dyDescent="0.25">
      <c r="A12" s="38" t="s">
        <v>466</v>
      </c>
      <c r="B12" s="37">
        <v>13388</v>
      </c>
      <c r="C12" s="38" t="s">
        <v>466</v>
      </c>
      <c r="D12" s="40">
        <v>5802</v>
      </c>
      <c r="E12" s="40">
        <v>4862</v>
      </c>
      <c r="F12" s="40"/>
      <c r="G12" s="40"/>
      <c r="H12" s="40"/>
      <c r="I12" s="40">
        <v>2750</v>
      </c>
      <c r="J12" s="40"/>
      <c r="K12" s="40"/>
      <c r="L12" s="40"/>
      <c r="M12" s="40"/>
      <c r="N12" s="40"/>
      <c r="O12" s="40"/>
      <c r="P12" s="37">
        <v>13414</v>
      </c>
      <c r="AD12" s="84">
        <f t="shared" si="1"/>
        <v>0</v>
      </c>
      <c r="AE12" s="42">
        <f t="shared" si="2"/>
        <v>13414</v>
      </c>
      <c r="AF12" s="37"/>
      <c r="AG12" s="48">
        <f>AE12+AE13</f>
        <v>38164</v>
      </c>
      <c r="AI12" s="54">
        <v>8034</v>
      </c>
      <c r="AK12" s="46">
        <f>AG12-AI12</f>
        <v>30130</v>
      </c>
      <c r="AL12" s="70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72"/>
      <c r="AZ12" s="29">
        <f t="shared" si="3"/>
        <v>0</v>
      </c>
      <c r="BA12" s="39">
        <f t="shared" si="0"/>
        <v>0</v>
      </c>
      <c r="BB12" s="39">
        <f>BA12+BA13</f>
        <v>11000</v>
      </c>
      <c r="BC12" s="54">
        <v>29300</v>
      </c>
      <c r="BD12" s="68">
        <f t="shared" si="4"/>
        <v>-18300</v>
      </c>
      <c r="BE12" s="78" t="s">
        <v>542</v>
      </c>
    </row>
    <row r="13" spans="1:57" x14ac:dyDescent="0.25">
      <c r="A13" s="38" t="s">
        <v>57</v>
      </c>
      <c r="B13" s="37">
        <v>8122</v>
      </c>
      <c r="C13" s="38" t="s">
        <v>57</v>
      </c>
      <c r="D13" s="40"/>
      <c r="E13" s="40"/>
      <c r="F13" s="40"/>
      <c r="G13" s="40"/>
      <c r="H13" s="40"/>
      <c r="I13" s="40"/>
      <c r="J13" s="40">
        <v>2750</v>
      </c>
      <c r="K13" s="40"/>
      <c r="L13" s="40"/>
      <c r="M13" s="40">
        <v>5500</v>
      </c>
      <c r="N13" s="40"/>
      <c r="O13" s="40"/>
      <c r="P13" s="37">
        <v>8250</v>
      </c>
      <c r="Q13" s="38" t="s">
        <v>57</v>
      </c>
      <c r="R13" s="41"/>
      <c r="S13" s="41"/>
      <c r="T13" s="41"/>
      <c r="U13" s="41">
        <v>2750</v>
      </c>
      <c r="V13" s="41">
        <v>2750</v>
      </c>
      <c r="W13" s="41">
        <v>5500</v>
      </c>
      <c r="X13" s="41"/>
      <c r="Y13" s="41">
        <v>2750</v>
      </c>
      <c r="Z13" s="41"/>
      <c r="AA13" s="41"/>
      <c r="AB13" s="41"/>
      <c r="AC13" s="41">
        <v>2750</v>
      </c>
      <c r="AD13" s="84">
        <f t="shared" si="1"/>
        <v>16500</v>
      </c>
      <c r="AE13" s="42">
        <f t="shared" si="2"/>
        <v>24750</v>
      </c>
      <c r="AF13" s="37"/>
      <c r="AG13" s="48"/>
      <c r="AI13" s="54"/>
      <c r="AK13" s="46"/>
      <c r="AL13" s="70"/>
      <c r="AN13" s="59">
        <v>2750</v>
      </c>
      <c r="AO13" s="59">
        <v>2750</v>
      </c>
      <c r="AP13" s="59">
        <v>5500</v>
      </c>
      <c r="AQ13" s="59"/>
      <c r="AR13" s="59">
        <v>2750</v>
      </c>
      <c r="AS13" s="59">
        <v>2750</v>
      </c>
      <c r="AT13" s="59">
        <v>2750</v>
      </c>
      <c r="AU13" s="59"/>
      <c r="AV13" s="59">
        <v>2750</v>
      </c>
      <c r="AW13" s="59">
        <v>2750</v>
      </c>
      <c r="AX13" s="59"/>
      <c r="AY13" s="60">
        <v>2750</v>
      </c>
      <c r="AZ13" s="29">
        <f t="shared" si="3"/>
        <v>27500</v>
      </c>
      <c r="BA13" s="39">
        <f t="shared" si="0"/>
        <v>11000</v>
      </c>
      <c r="BB13" s="39"/>
      <c r="BC13" s="54"/>
      <c r="BD13" s="46">
        <f t="shared" si="4"/>
        <v>0</v>
      </c>
    </row>
    <row r="14" spans="1:57" x14ac:dyDescent="0.25">
      <c r="A14" s="38" t="s">
        <v>59</v>
      </c>
      <c r="B14" s="37">
        <v>59658</v>
      </c>
      <c r="C14" s="38" t="s">
        <v>59</v>
      </c>
      <c r="D14" s="40">
        <v>8498</v>
      </c>
      <c r="E14" s="40">
        <v>8926</v>
      </c>
      <c r="F14" s="40">
        <v>5500</v>
      </c>
      <c r="G14" s="40">
        <v>5500</v>
      </c>
      <c r="H14" s="40">
        <v>8484</v>
      </c>
      <c r="I14" s="40">
        <v>5500</v>
      </c>
      <c r="J14" s="40">
        <v>8250</v>
      </c>
      <c r="K14" s="40"/>
      <c r="L14" s="40">
        <v>5500</v>
      </c>
      <c r="M14" s="40">
        <v>3170</v>
      </c>
      <c r="N14" s="40">
        <v>2750</v>
      </c>
      <c r="O14" s="40">
        <v>2750</v>
      </c>
      <c r="P14" s="37">
        <v>64828</v>
      </c>
      <c r="Q14" s="38" t="s">
        <v>59</v>
      </c>
      <c r="R14" s="41"/>
      <c r="S14" s="41"/>
      <c r="T14" s="41"/>
      <c r="U14" s="41">
        <v>8250</v>
      </c>
      <c r="V14" s="41"/>
      <c r="W14" s="41"/>
      <c r="X14" s="41"/>
      <c r="Y14" s="41"/>
      <c r="Z14" s="41"/>
      <c r="AA14" s="41"/>
      <c r="AB14" s="41"/>
      <c r="AC14" s="41"/>
      <c r="AD14" s="84">
        <f t="shared" si="1"/>
        <v>8250</v>
      </c>
      <c r="AE14" s="42">
        <f t="shared" si="2"/>
        <v>73078</v>
      </c>
      <c r="AF14" s="37"/>
      <c r="AG14" s="48">
        <f>AE14+AE15</f>
        <v>98278</v>
      </c>
      <c r="AI14" s="54">
        <v>91028</v>
      </c>
      <c r="AK14" s="46">
        <f>AG14-AI14</f>
        <v>7250</v>
      </c>
      <c r="AL14" s="70"/>
      <c r="AN14" s="59">
        <v>11000</v>
      </c>
      <c r="AO14" s="59">
        <v>5500</v>
      </c>
      <c r="AP14" s="59">
        <v>5500</v>
      </c>
      <c r="AQ14" s="59">
        <v>2750</v>
      </c>
      <c r="AR14" s="59">
        <v>2750</v>
      </c>
      <c r="AS14" s="59">
        <v>8250</v>
      </c>
      <c r="AT14" s="59">
        <v>5500</v>
      </c>
      <c r="AU14" s="59"/>
      <c r="AV14" s="59">
        <v>2750</v>
      </c>
      <c r="AW14" s="59">
        <v>8250</v>
      </c>
      <c r="AX14" s="59">
        <v>8250</v>
      </c>
      <c r="AY14" s="60">
        <v>5500</v>
      </c>
      <c r="AZ14" s="29">
        <f t="shared" si="3"/>
        <v>66000</v>
      </c>
      <c r="BA14" s="39">
        <f t="shared" si="0"/>
        <v>57750</v>
      </c>
      <c r="BB14" s="39">
        <f>BA14+BA15</f>
        <v>88000</v>
      </c>
      <c r="BC14" s="54">
        <v>96100</v>
      </c>
      <c r="BD14" s="68">
        <f t="shared" si="4"/>
        <v>-8100</v>
      </c>
      <c r="BE14" s="78" t="s">
        <v>542</v>
      </c>
    </row>
    <row r="15" spans="1:57" x14ac:dyDescent="0.25">
      <c r="A15" s="38" t="s">
        <v>61</v>
      </c>
      <c r="B15" s="37">
        <v>17104</v>
      </c>
      <c r="C15" s="38" t="s">
        <v>61</v>
      </c>
      <c r="D15" s="40"/>
      <c r="E15" s="40"/>
      <c r="F15" s="40"/>
      <c r="G15" s="40"/>
      <c r="H15" s="40"/>
      <c r="I15" s="40">
        <v>5500</v>
      </c>
      <c r="J15" s="40">
        <v>2750</v>
      </c>
      <c r="K15" s="40"/>
      <c r="L15" s="40">
        <v>2750</v>
      </c>
      <c r="M15" s="40">
        <v>3200</v>
      </c>
      <c r="N15" s="40">
        <v>2750</v>
      </c>
      <c r="O15" s="40">
        <v>2750</v>
      </c>
      <c r="P15" s="37">
        <v>19700</v>
      </c>
      <c r="Q15" s="38" t="s">
        <v>61</v>
      </c>
      <c r="R15" s="41"/>
      <c r="S15" s="41"/>
      <c r="T15" s="41"/>
      <c r="U15" s="41"/>
      <c r="V15" s="41">
        <v>2750</v>
      </c>
      <c r="W15" s="41">
        <v>2750</v>
      </c>
      <c r="X15" s="41"/>
      <c r="Y15" s="41"/>
      <c r="Z15" s="41"/>
      <c r="AA15" s="41"/>
      <c r="AB15" s="41"/>
      <c r="AC15" s="41"/>
      <c r="AD15" s="84">
        <f t="shared" si="1"/>
        <v>5500</v>
      </c>
      <c r="AE15" s="42">
        <f t="shared" si="2"/>
        <v>25200</v>
      </c>
      <c r="AF15" s="37"/>
      <c r="AG15" s="48"/>
      <c r="AI15" s="54"/>
      <c r="AK15" s="46"/>
      <c r="AL15" s="70"/>
      <c r="AN15" s="59">
        <v>2750</v>
      </c>
      <c r="AO15" s="59">
        <v>2750</v>
      </c>
      <c r="AP15" s="59">
        <v>5500</v>
      </c>
      <c r="AQ15" s="59">
        <v>2750</v>
      </c>
      <c r="AR15" s="59">
        <v>2750</v>
      </c>
      <c r="AS15" s="59"/>
      <c r="AT15" s="59"/>
      <c r="AU15" s="59">
        <v>2750</v>
      </c>
      <c r="AV15" s="59">
        <v>8250</v>
      </c>
      <c r="AW15" s="59">
        <v>5500</v>
      </c>
      <c r="AX15" s="59"/>
      <c r="AY15" s="60">
        <v>2750</v>
      </c>
      <c r="AZ15" s="29">
        <f t="shared" si="3"/>
        <v>35750</v>
      </c>
      <c r="BA15" s="39">
        <f t="shared" si="0"/>
        <v>30250</v>
      </c>
      <c r="BB15" s="39"/>
      <c r="BC15" s="54"/>
      <c r="BD15" s="46">
        <f t="shared" si="4"/>
        <v>0</v>
      </c>
    </row>
    <row r="16" spans="1:57" x14ac:dyDescent="0.25">
      <c r="A16" s="38" t="s">
        <v>113</v>
      </c>
      <c r="B16" s="37">
        <v>8048</v>
      </c>
      <c r="C16" s="38" t="s">
        <v>113</v>
      </c>
      <c r="D16" s="40">
        <v>2750</v>
      </c>
      <c r="E16" s="40">
        <v>2750</v>
      </c>
      <c r="F16" s="40"/>
      <c r="G16" s="40">
        <v>2750</v>
      </c>
      <c r="H16" s="40">
        <v>2328</v>
      </c>
      <c r="I16" s="40"/>
      <c r="J16" s="40"/>
      <c r="K16" s="40"/>
      <c r="L16" s="40"/>
      <c r="M16" s="40"/>
      <c r="N16" s="40"/>
      <c r="O16" s="40"/>
      <c r="P16" s="37">
        <v>10578</v>
      </c>
      <c r="Q16" s="38" t="s">
        <v>113</v>
      </c>
      <c r="R16" s="41"/>
      <c r="S16" s="41"/>
      <c r="T16" s="41"/>
      <c r="U16" s="41"/>
      <c r="V16" s="41"/>
      <c r="W16" s="41"/>
      <c r="X16" s="41"/>
      <c r="Y16" s="41"/>
      <c r="Z16" s="41">
        <v>2750</v>
      </c>
      <c r="AA16" s="41"/>
      <c r="AB16" s="41"/>
      <c r="AC16" s="41"/>
      <c r="AD16" s="84">
        <f t="shared" si="1"/>
        <v>2750</v>
      </c>
      <c r="AE16" s="42">
        <f t="shared" si="2"/>
        <v>13328</v>
      </c>
      <c r="AF16" s="37"/>
      <c r="AG16" s="48">
        <f>AE16+AE17</f>
        <v>29200</v>
      </c>
      <c r="AI16" s="54">
        <v>24088</v>
      </c>
      <c r="AK16" s="46">
        <f>AG16-AI16</f>
        <v>5112</v>
      </c>
      <c r="AL16" s="70"/>
      <c r="AN16" s="59"/>
      <c r="AO16" s="59"/>
      <c r="AP16" s="59"/>
      <c r="AQ16" s="59">
        <v>2750</v>
      </c>
      <c r="AR16" s="59"/>
      <c r="AS16" s="59">
        <v>2750</v>
      </c>
      <c r="AT16" s="59"/>
      <c r="AU16" s="59"/>
      <c r="AV16" s="59"/>
      <c r="AW16" s="59">
        <v>2750</v>
      </c>
      <c r="AX16" s="59"/>
      <c r="AY16" s="60"/>
      <c r="AZ16" s="29">
        <f t="shared" si="3"/>
        <v>8250</v>
      </c>
      <c r="BA16" s="39">
        <f t="shared" si="0"/>
        <v>5500</v>
      </c>
      <c r="BB16" s="39">
        <f>BA16+BA17</f>
        <v>55000.01</v>
      </c>
      <c r="BC16" s="54">
        <v>1920</v>
      </c>
      <c r="BD16" s="68">
        <f t="shared" si="4"/>
        <v>53080.01</v>
      </c>
      <c r="BE16" s="87" t="s">
        <v>538</v>
      </c>
    </row>
    <row r="17" spans="1:57" x14ac:dyDescent="0.25">
      <c r="A17" s="38" t="s">
        <v>70</v>
      </c>
      <c r="B17" s="37">
        <v>12842</v>
      </c>
      <c r="C17" s="38" t="s">
        <v>70</v>
      </c>
      <c r="D17" s="40"/>
      <c r="E17" s="40"/>
      <c r="F17" s="40"/>
      <c r="G17" s="40"/>
      <c r="H17" s="40"/>
      <c r="I17" s="40">
        <v>2750</v>
      </c>
      <c r="J17" s="40"/>
      <c r="K17" s="40">
        <v>3000</v>
      </c>
      <c r="L17" s="40"/>
      <c r="M17" s="40">
        <v>1872</v>
      </c>
      <c r="N17" s="40"/>
      <c r="O17" s="40">
        <v>5500</v>
      </c>
      <c r="P17" s="37">
        <v>13122</v>
      </c>
      <c r="Q17" s="38" t="s">
        <v>70</v>
      </c>
      <c r="R17" s="41"/>
      <c r="S17" s="41"/>
      <c r="T17" s="41"/>
      <c r="U17" s="41"/>
      <c r="V17" s="41">
        <v>2750</v>
      </c>
      <c r="W17" s="41"/>
      <c r="X17" s="41"/>
      <c r="Y17" s="41"/>
      <c r="Z17" s="41"/>
      <c r="AA17" s="41"/>
      <c r="AB17" s="41"/>
      <c r="AC17" s="41"/>
      <c r="AD17" s="84">
        <f t="shared" si="1"/>
        <v>2750</v>
      </c>
      <c r="AE17" s="42">
        <f t="shared" si="2"/>
        <v>15872</v>
      </c>
      <c r="AF17" s="37"/>
      <c r="AG17" s="48"/>
      <c r="AI17" s="54"/>
      <c r="AK17" s="46"/>
      <c r="AL17" s="70"/>
      <c r="AN17" s="59"/>
      <c r="AO17" s="59">
        <v>2750.01</v>
      </c>
      <c r="AP17" s="59"/>
      <c r="AQ17" s="59">
        <v>5500</v>
      </c>
      <c r="AR17" s="59">
        <v>5500</v>
      </c>
      <c r="AS17" s="59">
        <v>2750</v>
      </c>
      <c r="AT17" s="59">
        <v>13750</v>
      </c>
      <c r="AU17" s="59"/>
      <c r="AV17" s="59">
        <v>11000</v>
      </c>
      <c r="AW17" s="59">
        <v>5500</v>
      </c>
      <c r="AX17" s="59"/>
      <c r="AY17" s="60">
        <v>5500</v>
      </c>
      <c r="AZ17" s="29">
        <f t="shared" si="3"/>
        <v>52250.01</v>
      </c>
      <c r="BA17" s="39">
        <f t="shared" si="0"/>
        <v>49500.01</v>
      </c>
      <c r="BB17" s="39"/>
      <c r="BC17" s="54"/>
      <c r="BD17" s="46">
        <f t="shared" si="4"/>
        <v>0</v>
      </c>
    </row>
    <row r="18" spans="1:57" x14ac:dyDescent="0.25">
      <c r="A18" s="38" t="s">
        <v>55</v>
      </c>
      <c r="B18" s="37">
        <v>62048</v>
      </c>
      <c r="C18" s="38" t="s">
        <v>55</v>
      </c>
      <c r="D18" s="40">
        <v>11000</v>
      </c>
      <c r="E18" s="40"/>
      <c r="F18" s="40">
        <v>5500</v>
      </c>
      <c r="G18" s="40">
        <v>5500</v>
      </c>
      <c r="H18" s="40"/>
      <c r="I18" s="40">
        <v>5500</v>
      </c>
      <c r="J18" s="40">
        <v>5500</v>
      </c>
      <c r="K18" s="40">
        <v>5500</v>
      </c>
      <c r="L18" s="40">
        <v>5500</v>
      </c>
      <c r="M18" s="40">
        <v>16500</v>
      </c>
      <c r="N18" s="40">
        <v>5500</v>
      </c>
      <c r="O18" s="40">
        <v>11000</v>
      </c>
      <c r="P18" s="37">
        <v>77000</v>
      </c>
      <c r="Q18" s="38" t="s">
        <v>55</v>
      </c>
      <c r="R18" s="41">
        <v>5500</v>
      </c>
      <c r="S18" s="41">
        <v>5500</v>
      </c>
      <c r="T18" s="41">
        <v>11000</v>
      </c>
      <c r="U18" s="41">
        <v>11000</v>
      </c>
      <c r="V18" s="41">
        <v>11000</v>
      </c>
      <c r="W18" s="41">
        <v>5500</v>
      </c>
      <c r="X18" s="41">
        <v>5500</v>
      </c>
      <c r="Y18" s="41"/>
      <c r="Z18" s="41"/>
      <c r="AA18" s="41">
        <v>5500</v>
      </c>
      <c r="AB18" s="41"/>
      <c r="AC18" s="41"/>
      <c r="AD18" s="84">
        <f t="shared" si="1"/>
        <v>38500</v>
      </c>
      <c r="AE18" s="42">
        <f t="shared" si="2"/>
        <v>115500</v>
      </c>
      <c r="AF18" s="37"/>
      <c r="AG18" s="48">
        <f>AE18+AE20</f>
        <v>224429</v>
      </c>
      <c r="AI18" s="54">
        <v>262760</v>
      </c>
      <c r="AK18" s="46">
        <f>AG18-AI18</f>
        <v>-38331</v>
      </c>
      <c r="AL18" s="70"/>
      <c r="AN18" s="59">
        <v>11000</v>
      </c>
      <c r="AO18" s="59">
        <v>11000</v>
      </c>
      <c r="AP18" s="59">
        <v>5500</v>
      </c>
      <c r="AQ18" s="59">
        <v>11000</v>
      </c>
      <c r="AR18" s="59">
        <v>5500</v>
      </c>
      <c r="AS18" s="59">
        <v>16500</v>
      </c>
      <c r="AT18" s="59">
        <v>16500</v>
      </c>
      <c r="AU18" s="59"/>
      <c r="AV18" s="59">
        <v>11000</v>
      </c>
      <c r="AW18" s="59">
        <v>11000</v>
      </c>
      <c r="AX18" s="59">
        <v>5500</v>
      </c>
      <c r="AY18" s="60">
        <v>5500</v>
      </c>
      <c r="AZ18" s="29">
        <f t="shared" si="3"/>
        <v>110000</v>
      </c>
      <c r="BA18" s="39">
        <f t="shared" si="0"/>
        <v>71500</v>
      </c>
      <c r="BB18" s="39">
        <f>BA18+BA19+BA20</f>
        <v>233762</v>
      </c>
      <c r="BC18" s="54">
        <v>191300</v>
      </c>
      <c r="BD18" s="68">
        <f t="shared" si="4"/>
        <v>42462</v>
      </c>
      <c r="BE18" s="87" t="s">
        <v>545</v>
      </c>
    </row>
    <row r="19" spans="1:57" x14ac:dyDescent="0.25">
      <c r="A19" s="38" t="s">
        <v>284</v>
      </c>
      <c r="B19" s="37"/>
      <c r="C19" s="38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37"/>
      <c r="Q19" s="38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84">
        <f t="shared" si="1"/>
        <v>0</v>
      </c>
      <c r="AE19" s="42"/>
      <c r="AF19" s="37"/>
      <c r="AG19" s="48"/>
      <c r="AI19" s="54"/>
      <c r="AK19" s="46"/>
      <c r="AL19" s="70"/>
      <c r="AN19" s="59"/>
      <c r="AO19" s="59"/>
      <c r="AP19" s="59">
        <v>5500</v>
      </c>
      <c r="AQ19" s="59">
        <v>5500</v>
      </c>
      <c r="AR19" s="59">
        <v>16500</v>
      </c>
      <c r="AS19" s="59">
        <v>5500</v>
      </c>
      <c r="AT19" s="59">
        <v>5500</v>
      </c>
      <c r="AU19" s="59">
        <v>5500</v>
      </c>
      <c r="AV19" s="59">
        <v>11000</v>
      </c>
      <c r="AW19" s="59">
        <v>16500</v>
      </c>
      <c r="AX19" s="59">
        <v>22000</v>
      </c>
      <c r="AY19" s="60">
        <v>16500</v>
      </c>
      <c r="AZ19" s="29">
        <f t="shared" si="3"/>
        <v>110000</v>
      </c>
      <c r="BA19" s="39">
        <f t="shared" si="0"/>
        <v>110000</v>
      </c>
      <c r="BB19" s="39"/>
      <c r="BC19" s="54"/>
      <c r="BD19" s="46">
        <f t="shared" si="4"/>
        <v>0</v>
      </c>
    </row>
    <row r="20" spans="1:57" x14ac:dyDescent="0.25">
      <c r="A20" s="38" t="s">
        <v>539</v>
      </c>
      <c r="B20" s="37"/>
      <c r="C20" s="38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37">
        <v>62009</v>
      </c>
      <c r="AC20" s="35">
        <v>46920</v>
      </c>
      <c r="AD20" s="84">
        <f t="shared" si="1"/>
        <v>46920</v>
      </c>
      <c r="AE20" s="42">
        <f t="shared" si="2"/>
        <v>108929</v>
      </c>
      <c r="AF20" s="37"/>
      <c r="AG20" s="48"/>
      <c r="AI20" s="54"/>
      <c r="AK20" s="46"/>
      <c r="AL20" s="70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72">
        <v>99182</v>
      </c>
      <c r="AZ20" s="29">
        <v>99182</v>
      </c>
      <c r="BA20" s="39">
        <f t="shared" si="0"/>
        <v>52262</v>
      </c>
      <c r="BB20" s="39"/>
      <c r="BC20" s="54"/>
      <c r="BD20" s="46">
        <f t="shared" si="4"/>
        <v>0</v>
      </c>
    </row>
    <row r="21" spans="1:57" x14ac:dyDescent="0.25">
      <c r="A21" s="38" t="s">
        <v>72</v>
      </c>
      <c r="B21" s="37">
        <v>48508</v>
      </c>
      <c r="C21" s="38" t="s">
        <v>72</v>
      </c>
      <c r="D21" s="40">
        <v>8250</v>
      </c>
      <c r="E21" s="40">
        <v>5500</v>
      </c>
      <c r="F21" s="40">
        <v>5500</v>
      </c>
      <c r="G21" s="40">
        <v>2750</v>
      </c>
      <c r="H21" s="40">
        <v>5500</v>
      </c>
      <c r="I21" s="40">
        <v>2750</v>
      </c>
      <c r="J21" s="40">
        <v>8250</v>
      </c>
      <c r="K21" s="40"/>
      <c r="L21" s="40">
        <v>5500</v>
      </c>
      <c r="M21" s="40">
        <v>2750</v>
      </c>
      <c r="N21" s="40">
        <v>2750</v>
      </c>
      <c r="O21" s="40">
        <v>2750</v>
      </c>
      <c r="P21" s="37">
        <v>52250</v>
      </c>
      <c r="Q21" s="38" t="s">
        <v>72</v>
      </c>
      <c r="R21" s="41"/>
      <c r="S21" s="41"/>
      <c r="T21" s="41"/>
      <c r="U21" s="41">
        <v>2750</v>
      </c>
      <c r="V21" s="41"/>
      <c r="W21" s="41">
        <v>2750</v>
      </c>
      <c r="X21" s="41"/>
      <c r="Y21" s="41"/>
      <c r="Z21" s="41">
        <v>2750</v>
      </c>
      <c r="AA21" s="41">
        <v>2750</v>
      </c>
      <c r="AB21" s="41">
        <v>2750</v>
      </c>
      <c r="AC21" s="41"/>
      <c r="AD21" s="84">
        <f t="shared" si="1"/>
        <v>13750</v>
      </c>
      <c r="AE21" s="42">
        <f t="shared" si="2"/>
        <v>66000</v>
      </c>
      <c r="AF21" s="37"/>
      <c r="AG21" s="48">
        <f>AE21</f>
        <v>66000</v>
      </c>
      <c r="AI21" s="54">
        <v>57154</v>
      </c>
      <c r="AK21" s="46">
        <f>AG21-AI21</f>
        <v>8846</v>
      </c>
      <c r="AL21" s="70"/>
      <c r="AN21" s="59">
        <v>2750</v>
      </c>
      <c r="AO21" s="59"/>
      <c r="AP21" s="59">
        <v>2750</v>
      </c>
      <c r="AQ21" s="59"/>
      <c r="AR21" s="59"/>
      <c r="AS21" s="59">
        <v>2750</v>
      </c>
      <c r="AT21" s="59">
        <v>2750</v>
      </c>
      <c r="AU21" s="59"/>
      <c r="AV21" s="59">
        <v>2750</v>
      </c>
      <c r="AW21" s="59"/>
      <c r="AX21" s="59">
        <v>2750</v>
      </c>
      <c r="AY21" s="60"/>
      <c r="AZ21" s="29">
        <f t="shared" si="3"/>
        <v>16500</v>
      </c>
      <c r="BA21" s="39">
        <f t="shared" si="0"/>
        <v>2750</v>
      </c>
      <c r="BB21" s="39">
        <f>BA21</f>
        <v>2750</v>
      </c>
      <c r="BC21" s="54">
        <v>32300</v>
      </c>
      <c r="BD21" s="68">
        <f t="shared" si="4"/>
        <v>-29550</v>
      </c>
      <c r="BE21" s="78" t="s">
        <v>544</v>
      </c>
    </row>
    <row r="22" spans="1:57" x14ac:dyDescent="0.25">
      <c r="A22" s="38" t="s">
        <v>52</v>
      </c>
      <c r="B22" s="37">
        <v>148144</v>
      </c>
      <c r="C22" s="38" t="s">
        <v>52</v>
      </c>
      <c r="D22" s="40">
        <v>16500</v>
      </c>
      <c r="E22" s="40">
        <v>55000</v>
      </c>
      <c r="F22" s="40">
        <v>54874</v>
      </c>
      <c r="G22" s="40">
        <v>22000</v>
      </c>
      <c r="H22" s="40">
        <v>11000</v>
      </c>
      <c r="I22" s="40"/>
      <c r="J22" s="40"/>
      <c r="K22" s="40"/>
      <c r="L22" s="40">
        <v>11000</v>
      </c>
      <c r="M22" s="40"/>
      <c r="N22" s="40">
        <v>27500</v>
      </c>
      <c r="O22" s="40">
        <v>16500</v>
      </c>
      <c r="P22" s="37">
        <v>214374</v>
      </c>
      <c r="AD22" s="84">
        <f t="shared" si="1"/>
        <v>0</v>
      </c>
      <c r="AE22" s="42">
        <f t="shared" si="2"/>
        <v>214374</v>
      </c>
      <c r="AF22" s="37"/>
      <c r="AG22" s="48">
        <f>AE22+AE23+AE24+AE25+AE26</f>
        <v>564535</v>
      </c>
      <c r="AI22" s="54">
        <v>563123</v>
      </c>
      <c r="AK22" s="46">
        <f>AG22-AI22</f>
        <v>1412</v>
      </c>
      <c r="AL22" s="70"/>
      <c r="AN22" s="59">
        <v>11000</v>
      </c>
      <c r="AO22" s="59">
        <v>22000</v>
      </c>
      <c r="AP22" s="59">
        <v>27500</v>
      </c>
      <c r="AQ22" s="59">
        <v>22000</v>
      </c>
      <c r="AR22" s="59">
        <v>5500</v>
      </c>
      <c r="AS22" s="59">
        <v>27500</v>
      </c>
      <c r="AT22" s="59">
        <v>16500</v>
      </c>
      <c r="AU22" s="59">
        <v>16500</v>
      </c>
      <c r="AV22" s="59">
        <v>22000</v>
      </c>
      <c r="AW22" s="59">
        <v>22000</v>
      </c>
      <c r="AX22" s="59">
        <v>16500</v>
      </c>
      <c r="AY22" s="60">
        <v>11000</v>
      </c>
      <c r="AZ22" s="29">
        <f t="shared" si="3"/>
        <v>220000</v>
      </c>
      <c r="BA22" s="39">
        <f t="shared" si="0"/>
        <v>220000</v>
      </c>
      <c r="BB22" s="39">
        <f>BA22+BA23+BA24+BA25+BA26</f>
        <v>422500</v>
      </c>
      <c r="BC22" s="54">
        <v>424300</v>
      </c>
      <c r="BD22" s="46">
        <f t="shared" si="4"/>
        <v>-1800</v>
      </c>
      <c r="BE22" s="89" t="s">
        <v>543</v>
      </c>
    </row>
    <row r="23" spans="1:57" x14ac:dyDescent="0.25">
      <c r="A23" s="38" t="s">
        <v>69</v>
      </c>
      <c r="B23" s="37">
        <v>137164</v>
      </c>
      <c r="C23" s="38" t="s">
        <v>69</v>
      </c>
      <c r="D23" s="40"/>
      <c r="E23" s="40"/>
      <c r="F23" s="40"/>
      <c r="G23" s="40"/>
      <c r="H23" s="40"/>
      <c r="I23" s="40">
        <v>21734</v>
      </c>
      <c r="J23" s="40">
        <v>33000</v>
      </c>
      <c r="K23" s="40">
        <v>11000</v>
      </c>
      <c r="L23" s="40">
        <v>22000</v>
      </c>
      <c r="M23" s="40">
        <v>44000</v>
      </c>
      <c r="N23" s="40">
        <v>16500</v>
      </c>
      <c r="O23" s="40"/>
      <c r="P23" s="37">
        <v>148234</v>
      </c>
      <c r="Q23" s="38" t="s">
        <v>69</v>
      </c>
      <c r="R23" s="41"/>
      <c r="S23" s="41"/>
      <c r="T23" s="41"/>
      <c r="U23" s="41">
        <v>11000</v>
      </c>
      <c r="V23" s="41"/>
      <c r="W23" s="41"/>
      <c r="X23" s="41"/>
      <c r="Y23" s="41"/>
      <c r="Z23" s="41"/>
      <c r="AA23" s="41"/>
      <c r="AB23" s="41"/>
      <c r="AC23" s="41"/>
      <c r="AD23" s="84">
        <f t="shared" si="1"/>
        <v>11000</v>
      </c>
      <c r="AE23" s="42">
        <f t="shared" si="2"/>
        <v>159234</v>
      </c>
      <c r="AF23" s="37"/>
      <c r="AG23" s="48"/>
      <c r="AI23" s="54"/>
      <c r="AK23" s="46"/>
      <c r="AL23" s="70"/>
      <c r="AN23" s="59">
        <v>27500</v>
      </c>
      <c r="AO23" s="59">
        <v>22000</v>
      </c>
      <c r="AP23" s="59">
        <v>43000</v>
      </c>
      <c r="AQ23" s="59">
        <v>22000</v>
      </c>
      <c r="AR23" s="59">
        <v>22000</v>
      </c>
      <c r="AS23" s="59">
        <v>5500</v>
      </c>
      <c r="AT23" s="59">
        <v>11000</v>
      </c>
      <c r="AU23" s="59"/>
      <c r="AV23" s="59">
        <v>11000</v>
      </c>
      <c r="AW23" s="59">
        <v>16500</v>
      </c>
      <c r="AX23" s="59">
        <v>16500</v>
      </c>
      <c r="AY23" s="60">
        <v>16500</v>
      </c>
      <c r="AZ23" s="29">
        <f t="shared" si="3"/>
        <v>213500</v>
      </c>
      <c r="BA23" s="39">
        <f t="shared" si="0"/>
        <v>202500</v>
      </c>
      <c r="BB23" s="39"/>
      <c r="BC23" s="54"/>
      <c r="BD23" s="46">
        <f t="shared" si="4"/>
        <v>0</v>
      </c>
    </row>
    <row r="24" spans="1:57" x14ac:dyDescent="0.25">
      <c r="A24" s="38" t="s">
        <v>62</v>
      </c>
      <c r="B24" s="37">
        <v>73672</v>
      </c>
      <c r="C24" s="38" t="s">
        <v>62</v>
      </c>
      <c r="D24" s="40">
        <v>11060</v>
      </c>
      <c r="E24" s="40">
        <v>1800</v>
      </c>
      <c r="F24" s="40">
        <v>22138</v>
      </c>
      <c r="G24" s="40">
        <v>9524</v>
      </c>
      <c r="H24" s="40"/>
      <c r="I24" s="40"/>
      <c r="J24" s="40"/>
      <c r="K24" s="40">
        <v>11885</v>
      </c>
      <c r="L24" s="40"/>
      <c r="M24" s="40">
        <v>11000</v>
      </c>
      <c r="N24" s="40">
        <v>9588</v>
      </c>
      <c r="O24" s="40"/>
      <c r="P24" s="37">
        <v>76995</v>
      </c>
      <c r="AD24" s="84">
        <f t="shared" si="1"/>
        <v>0</v>
      </c>
      <c r="AE24" s="42">
        <f t="shared" si="2"/>
        <v>76995</v>
      </c>
      <c r="AF24" s="37"/>
      <c r="AG24" s="48"/>
      <c r="AI24" s="54"/>
      <c r="AK24" s="46"/>
      <c r="AL24" s="70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72"/>
      <c r="AZ24" s="29">
        <f t="shared" si="3"/>
        <v>0</v>
      </c>
      <c r="BA24" s="39">
        <f t="shared" si="0"/>
        <v>0</v>
      </c>
      <c r="BB24" s="39"/>
      <c r="BC24" s="54"/>
      <c r="BD24" s="46">
        <f t="shared" si="4"/>
        <v>0</v>
      </c>
    </row>
    <row r="25" spans="1:57" x14ac:dyDescent="0.25">
      <c r="A25" s="38" t="s">
        <v>469</v>
      </c>
      <c r="B25" s="37">
        <v>4736</v>
      </c>
      <c r="C25" s="38" t="s">
        <v>469</v>
      </c>
      <c r="D25" s="40"/>
      <c r="E25" s="40"/>
      <c r="F25" s="40"/>
      <c r="G25" s="40"/>
      <c r="H25" s="40"/>
      <c r="I25" s="40"/>
      <c r="J25" s="40">
        <v>2750</v>
      </c>
      <c r="K25" s="40"/>
      <c r="L25" s="40">
        <v>2037</v>
      </c>
      <c r="M25" s="40"/>
      <c r="N25" s="40"/>
      <c r="O25" s="40"/>
      <c r="P25" s="37">
        <v>4787</v>
      </c>
      <c r="AD25" s="84">
        <f t="shared" si="1"/>
        <v>0</v>
      </c>
      <c r="AE25" s="42">
        <f t="shared" si="2"/>
        <v>4787</v>
      </c>
      <c r="AF25" s="37"/>
      <c r="AG25" s="48"/>
      <c r="AI25" s="54"/>
      <c r="AK25" s="46"/>
      <c r="AL25" s="70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72"/>
      <c r="AZ25" s="29">
        <f t="shared" si="3"/>
        <v>0</v>
      </c>
      <c r="BA25" s="39">
        <f t="shared" si="0"/>
        <v>0</v>
      </c>
      <c r="BB25" s="39"/>
      <c r="BC25" s="54"/>
      <c r="BD25" s="46">
        <f t="shared" si="4"/>
        <v>0</v>
      </c>
    </row>
    <row r="26" spans="1:57" x14ac:dyDescent="0.25">
      <c r="A26" s="38" t="s">
        <v>64</v>
      </c>
      <c r="B26" s="37">
        <v>109360</v>
      </c>
      <c r="C26" s="38" t="s">
        <v>64</v>
      </c>
      <c r="D26" s="40">
        <v>24746</v>
      </c>
      <c r="E26" s="40">
        <v>11936</v>
      </c>
      <c r="F26" s="40">
        <v>10510</v>
      </c>
      <c r="G26" s="40">
        <v>10030</v>
      </c>
      <c r="H26" s="40">
        <v>4204</v>
      </c>
      <c r="I26" s="40">
        <v>11000</v>
      </c>
      <c r="J26" s="40">
        <v>9344</v>
      </c>
      <c r="K26" s="40">
        <v>12386</v>
      </c>
      <c r="L26" s="40">
        <v>11000</v>
      </c>
      <c r="M26" s="40"/>
      <c r="N26" s="40">
        <v>3989</v>
      </c>
      <c r="O26" s="40"/>
      <c r="P26" s="37">
        <v>109145</v>
      </c>
      <c r="AD26" s="84">
        <f t="shared" si="1"/>
        <v>0</v>
      </c>
      <c r="AE26" s="42">
        <f t="shared" si="2"/>
        <v>109145</v>
      </c>
      <c r="AF26" s="37"/>
      <c r="AG26" s="48"/>
      <c r="AI26" s="54"/>
      <c r="AK26" s="46"/>
      <c r="AL26" s="70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72"/>
      <c r="AZ26" s="29">
        <f t="shared" si="3"/>
        <v>0</v>
      </c>
      <c r="BA26" s="39">
        <f t="shared" si="0"/>
        <v>0</v>
      </c>
      <c r="BB26" s="39"/>
      <c r="BC26" s="54"/>
      <c r="BD26" s="46">
        <f t="shared" si="4"/>
        <v>0</v>
      </c>
    </row>
    <row r="27" spans="1:57" ht="15.75" thickBot="1" x14ac:dyDescent="0.3">
      <c r="A27" s="38" t="s">
        <v>49</v>
      </c>
      <c r="B27" s="37">
        <v>2726</v>
      </c>
      <c r="C27" s="38" t="s">
        <v>49</v>
      </c>
      <c r="D27" s="40">
        <v>1250</v>
      </c>
      <c r="E27" s="40"/>
      <c r="F27" s="40"/>
      <c r="G27" s="40"/>
      <c r="H27" s="40"/>
      <c r="I27" s="40">
        <v>1260</v>
      </c>
      <c r="J27" s="40"/>
      <c r="K27" s="40"/>
      <c r="L27" s="40"/>
      <c r="M27" s="40">
        <v>222</v>
      </c>
      <c r="N27" s="40"/>
      <c r="O27" s="40"/>
      <c r="P27" s="37">
        <v>2732</v>
      </c>
      <c r="AD27" s="84">
        <f t="shared" si="1"/>
        <v>0</v>
      </c>
      <c r="AE27" s="42">
        <f t="shared" si="2"/>
        <v>2732</v>
      </c>
      <c r="AF27" s="37"/>
      <c r="AG27" s="48">
        <f>AE27</f>
        <v>2732</v>
      </c>
      <c r="AI27" s="54">
        <v>2200</v>
      </c>
      <c r="AK27" s="46">
        <f>AG27-AI27</f>
        <v>532</v>
      </c>
      <c r="AL27" s="70"/>
      <c r="AN27" s="59"/>
      <c r="AO27" s="59">
        <v>1250</v>
      </c>
      <c r="AP27" s="59"/>
      <c r="AQ27" s="59"/>
      <c r="AR27" s="59"/>
      <c r="AS27" s="59"/>
      <c r="AT27" s="59">
        <v>1250</v>
      </c>
      <c r="AU27" s="59"/>
      <c r="AV27" s="59"/>
      <c r="AW27" s="59"/>
      <c r="AX27" s="59"/>
      <c r="AY27" s="60"/>
      <c r="AZ27" s="29">
        <f t="shared" si="3"/>
        <v>2500</v>
      </c>
      <c r="BA27" s="39">
        <f t="shared" si="0"/>
        <v>2500</v>
      </c>
      <c r="BB27" s="39">
        <f>BA27</f>
        <v>2500</v>
      </c>
      <c r="BC27" s="54">
        <v>2430</v>
      </c>
      <c r="BD27" s="46">
        <f t="shared" si="4"/>
        <v>70</v>
      </c>
    </row>
    <row r="28" spans="1:57" s="36" customFormat="1" ht="15.75" thickBot="1" x14ac:dyDescent="0.3">
      <c r="A28" s="47" t="s">
        <v>265</v>
      </c>
      <c r="B28" s="48">
        <f>SUM(B4:B27)</f>
        <v>1186328</v>
      </c>
      <c r="C28" s="47" t="s">
        <v>265</v>
      </c>
      <c r="D28" s="45">
        <v>151266</v>
      </c>
      <c r="E28" s="45">
        <v>121024</v>
      </c>
      <c r="F28" s="45">
        <v>177722</v>
      </c>
      <c r="G28" s="45">
        <v>104700</v>
      </c>
      <c r="H28" s="45">
        <v>75216</v>
      </c>
      <c r="I28" s="45">
        <v>103744</v>
      </c>
      <c r="J28" s="45">
        <v>113810</v>
      </c>
      <c r="K28" s="45">
        <v>43771</v>
      </c>
      <c r="L28" s="45">
        <v>117137</v>
      </c>
      <c r="M28" s="45">
        <v>129164</v>
      </c>
      <c r="N28" s="45">
        <v>118327</v>
      </c>
      <c r="O28" s="45">
        <v>60500</v>
      </c>
      <c r="P28" s="48">
        <f>SUM(P4:P27)</f>
        <v>1378390</v>
      </c>
      <c r="Q28" s="47" t="s">
        <v>265</v>
      </c>
      <c r="R28" s="49">
        <v>8250</v>
      </c>
      <c r="S28" s="49">
        <v>8250</v>
      </c>
      <c r="T28" s="49">
        <v>16500</v>
      </c>
      <c r="U28" s="49">
        <v>41250</v>
      </c>
      <c r="V28" s="49">
        <v>30250</v>
      </c>
      <c r="W28" s="49">
        <v>16500</v>
      </c>
      <c r="X28" s="49">
        <v>5500</v>
      </c>
      <c r="Y28" s="49">
        <v>2750</v>
      </c>
      <c r="Z28" s="49">
        <v>5500</v>
      </c>
      <c r="AA28" s="49">
        <v>8250</v>
      </c>
      <c r="AB28" s="49">
        <v>2750</v>
      </c>
      <c r="AC28" s="49">
        <v>2750</v>
      </c>
      <c r="AD28" s="85">
        <f>SUM(AD4:AD27)</f>
        <v>162420</v>
      </c>
      <c r="AE28" s="50">
        <f>SUM(AE4:AE27)</f>
        <v>1540810</v>
      </c>
      <c r="AF28" s="48"/>
      <c r="AG28" s="56">
        <f>SUM(AG4:AG27)</f>
        <v>1540810</v>
      </c>
      <c r="AI28" s="55">
        <f>SUM(AI4:AI27)</f>
        <v>1521653</v>
      </c>
      <c r="AJ28" s="51"/>
      <c r="AK28" s="52">
        <f>AG28-AI28</f>
        <v>19157</v>
      </c>
      <c r="AL28" s="71"/>
      <c r="AN28" s="62">
        <f>SUM(AN4:AN27)</f>
        <v>106850</v>
      </c>
      <c r="AO28" s="62">
        <f t="shared" ref="AO28:AY28" si="5">SUM(AO4:AO27)</f>
        <v>116250.01000000001</v>
      </c>
      <c r="AP28" s="62">
        <f t="shared" si="5"/>
        <v>191700</v>
      </c>
      <c r="AQ28" s="62">
        <f t="shared" si="5"/>
        <v>112450</v>
      </c>
      <c r="AR28" s="62">
        <f t="shared" si="5"/>
        <v>98800</v>
      </c>
      <c r="AS28" s="62">
        <f t="shared" si="5"/>
        <v>119050</v>
      </c>
      <c r="AT28" s="62">
        <f t="shared" si="5"/>
        <v>113700</v>
      </c>
      <c r="AU28" s="62">
        <f t="shared" si="5"/>
        <v>30250</v>
      </c>
      <c r="AV28" s="62">
        <f t="shared" si="5"/>
        <v>128950</v>
      </c>
      <c r="AW28" s="62">
        <f t="shared" si="5"/>
        <v>128950</v>
      </c>
      <c r="AX28" s="62">
        <f t="shared" si="5"/>
        <v>104300</v>
      </c>
      <c r="AY28" s="73">
        <f t="shared" si="5"/>
        <v>197982</v>
      </c>
      <c r="AZ28" s="80">
        <f>SUM(AZ4:AZ27)</f>
        <v>1449232.01</v>
      </c>
      <c r="BA28" s="51">
        <f>SUM(BA4:BA27)</f>
        <v>1286812.01</v>
      </c>
      <c r="BB28" s="64">
        <f>SUM(BB4:BB27)</f>
        <v>1286812.01</v>
      </c>
      <c r="BC28" s="55">
        <f>SUM(BC4:BC27)</f>
        <v>1069950</v>
      </c>
      <c r="BD28" s="52">
        <f>SUM(BD4:BD27)</f>
        <v>216862.01</v>
      </c>
      <c r="BE28" s="86"/>
    </row>
    <row r="30" spans="1:57" x14ac:dyDescent="0.25">
      <c r="AD30" s="43"/>
      <c r="AE30" s="40"/>
      <c r="BB30" s="44"/>
      <c r="BC30" s="40"/>
    </row>
    <row r="31" spans="1:57" x14ac:dyDescent="0.25">
      <c r="AD31" s="44"/>
      <c r="AE31" s="40"/>
      <c r="BB31" s="38"/>
      <c r="BC31" s="40"/>
    </row>
    <row r="32" spans="1:57" x14ac:dyDescent="0.25">
      <c r="AD32" s="44"/>
      <c r="AE32" s="40"/>
      <c r="BB32" s="43"/>
      <c r="BC32" s="40"/>
    </row>
    <row r="33" spans="30:55" s="35" customFormat="1" x14ac:dyDescent="0.25">
      <c r="AD33" s="44"/>
      <c r="AE33" s="40"/>
      <c r="BB33" s="44"/>
      <c r="BC33" s="40"/>
    </row>
    <row r="34" spans="30:55" s="35" customFormat="1" x14ac:dyDescent="0.25">
      <c r="AD34" s="44"/>
      <c r="AE34" s="40"/>
      <c r="BB34" s="44"/>
      <c r="BC34" s="40"/>
    </row>
    <row r="35" spans="30:55" s="35" customFormat="1" x14ac:dyDescent="0.25">
      <c r="AD35" s="44"/>
      <c r="AE35" s="40"/>
      <c r="BB35" s="44"/>
      <c r="BC35" s="40"/>
    </row>
    <row r="36" spans="30:55" s="35" customFormat="1" x14ac:dyDescent="0.25">
      <c r="AD36" s="44"/>
      <c r="AE36" s="40"/>
      <c r="BB36" s="38"/>
      <c r="BC36" s="40"/>
    </row>
    <row r="37" spans="30:55" s="35" customFormat="1" x14ac:dyDescent="0.25">
      <c r="AD37" s="44"/>
      <c r="AE37" s="40"/>
    </row>
    <row r="38" spans="30:55" s="35" customFormat="1" x14ac:dyDescent="0.25">
      <c r="AD38" s="44"/>
      <c r="AE38" s="40"/>
    </row>
    <row r="39" spans="30:55" s="35" customFormat="1" x14ac:dyDescent="0.25">
      <c r="AD39" s="38"/>
      <c r="AE39" s="40"/>
    </row>
  </sheetData>
  <pageMargins left="0.25" right="0.25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40"/>
  <sheetViews>
    <sheetView topLeftCell="A217" workbookViewId="0">
      <selection activeCell="E247" sqref="E247"/>
    </sheetView>
  </sheetViews>
  <sheetFormatPr baseColWidth="10" defaultRowHeight="15" x14ac:dyDescent="0.25"/>
  <cols>
    <col min="5" max="5" width="19.28515625" customWidth="1"/>
    <col min="6" max="6" width="32.7109375" bestFit="1" customWidth="1"/>
    <col min="9" max="9" width="16.85546875" bestFit="1" customWidth="1"/>
  </cols>
  <sheetData>
    <row r="1" spans="1:13" s="30" customFormat="1" x14ac:dyDescent="0.25">
      <c r="A1" s="32">
        <v>43075</v>
      </c>
      <c r="C1" s="31" t="s">
        <v>253</v>
      </c>
    </row>
    <row r="2" spans="1:13" s="30" customFormat="1" x14ac:dyDescent="0.25">
      <c r="C2" s="1" t="s">
        <v>282</v>
      </c>
    </row>
    <row r="3" spans="1:13" s="30" customFormat="1" x14ac:dyDescent="0.25"/>
    <row r="4" spans="1:13" ht="38.25" x14ac:dyDescent="0.25">
      <c r="A4" s="17" t="s">
        <v>449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8" t="s">
        <v>5</v>
      </c>
      <c r="H4" s="17" t="s">
        <v>6</v>
      </c>
      <c r="I4" s="17" t="s">
        <v>7</v>
      </c>
      <c r="J4" s="19" t="s">
        <v>8</v>
      </c>
      <c r="K4" s="19" t="s">
        <v>450</v>
      </c>
      <c r="L4" s="20" t="s">
        <v>9</v>
      </c>
      <c r="M4" s="20" t="s">
        <v>10</v>
      </c>
    </row>
    <row r="5" spans="1:13" x14ac:dyDescent="0.25">
      <c r="A5" s="21" t="s">
        <v>451</v>
      </c>
      <c r="B5" s="21" t="s">
        <v>11</v>
      </c>
      <c r="C5" s="21" t="s">
        <v>21</v>
      </c>
      <c r="D5" s="21">
        <v>1</v>
      </c>
      <c r="E5" s="21" t="s">
        <v>19</v>
      </c>
      <c r="F5" s="21" t="s">
        <v>20</v>
      </c>
      <c r="G5" s="21">
        <v>2750</v>
      </c>
      <c r="H5" s="21">
        <v>0</v>
      </c>
      <c r="I5" s="23" t="s">
        <v>22</v>
      </c>
      <c r="J5" s="24">
        <v>43076</v>
      </c>
      <c r="K5" s="24">
        <v>43076</v>
      </c>
      <c r="L5" s="24" t="s">
        <v>23</v>
      </c>
      <c r="M5" s="25">
        <v>2017</v>
      </c>
    </row>
    <row r="6" spans="1:13" x14ac:dyDescent="0.25">
      <c r="A6" s="21" t="s">
        <v>451</v>
      </c>
      <c r="B6" s="21" t="s">
        <v>11</v>
      </c>
      <c r="C6" s="21" t="s">
        <v>28</v>
      </c>
      <c r="D6" s="21">
        <v>1</v>
      </c>
      <c r="E6" s="21" t="s">
        <v>26</v>
      </c>
      <c r="F6" s="21" t="s">
        <v>27</v>
      </c>
      <c r="G6" s="21">
        <v>2960</v>
      </c>
      <c r="H6" s="21">
        <v>0</v>
      </c>
      <c r="I6" s="23" t="s">
        <v>29</v>
      </c>
      <c r="J6" s="24">
        <v>43083</v>
      </c>
      <c r="K6" s="24">
        <v>43083</v>
      </c>
      <c r="L6" s="24" t="s">
        <v>23</v>
      </c>
      <c r="M6" s="25">
        <v>2017</v>
      </c>
    </row>
    <row r="7" spans="1:13" x14ac:dyDescent="0.25">
      <c r="A7" s="21" t="s">
        <v>451</v>
      </c>
      <c r="B7" s="21" t="s">
        <v>11</v>
      </c>
      <c r="C7" s="21" t="s">
        <v>32</v>
      </c>
      <c r="D7" s="21">
        <v>1</v>
      </c>
      <c r="E7" s="21" t="s">
        <v>30</v>
      </c>
      <c r="F7" s="21" t="s">
        <v>31</v>
      </c>
      <c r="G7" s="21">
        <v>2596</v>
      </c>
      <c r="H7" s="21">
        <v>0</v>
      </c>
      <c r="I7" s="23" t="s">
        <v>33</v>
      </c>
      <c r="J7" s="24">
        <v>43076</v>
      </c>
      <c r="K7" s="24">
        <v>43105</v>
      </c>
      <c r="L7" s="24" t="s">
        <v>23</v>
      </c>
      <c r="M7" s="25">
        <v>2017</v>
      </c>
    </row>
    <row r="8" spans="1:13" x14ac:dyDescent="0.25">
      <c r="A8" s="21" t="s">
        <v>451</v>
      </c>
      <c r="B8" s="21" t="s">
        <v>11</v>
      </c>
      <c r="C8" s="21" t="s">
        <v>36</v>
      </c>
      <c r="D8" s="21">
        <v>1</v>
      </c>
      <c r="E8" s="21" t="s">
        <v>30</v>
      </c>
      <c r="F8" s="21" t="s">
        <v>31</v>
      </c>
      <c r="G8" s="21">
        <v>2596</v>
      </c>
      <c r="H8" s="21">
        <v>0</v>
      </c>
      <c r="I8" s="23" t="s">
        <v>285</v>
      </c>
      <c r="J8" s="24">
        <v>43076</v>
      </c>
      <c r="K8" s="24">
        <v>43111</v>
      </c>
      <c r="L8" s="24" t="s">
        <v>23</v>
      </c>
      <c r="M8" s="25">
        <v>2017</v>
      </c>
    </row>
    <row r="9" spans="1:13" x14ac:dyDescent="0.25">
      <c r="A9" s="21" t="s">
        <v>451</v>
      </c>
      <c r="B9" s="21" t="s">
        <v>11</v>
      </c>
      <c r="C9" s="21" t="s">
        <v>37</v>
      </c>
      <c r="D9" s="21">
        <v>1</v>
      </c>
      <c r="E9" s="21" t="s">
        <v>19</v>
      </c>
      <c r="F9" s="21" t="s">
        <v>20</v>
      </c>
      <c r="G9" s="21">
        <v>2750</v>
      </c>
      <c r="H9" s="21">
        <v>0</v>
      </c>
      <c r="I9" s="23" t="s">
        <v>38</v>
      </c>
      <c r="J9" s="24">
        <v>43087</v>
      </c>
      <c r="K9" s="24">
        <v>43104</v>
      </c>
      <c r="L9" s="24" t="s">
        <v>23</v>
      </c>
      <c r="M9" s="25">
        <v>2017</v>
      </c>
    </row>
    <row r="10" spans="1:13" x14ac:dyDescent="0.25">
      <c r="A10" s="21" t="s">
        <v>451</v>
      </c>
      <c r="B10" s="21" t="s">
        <v>11</v>
      </c>
      <c r="C10" s="21" t="s">
        <v>39</v>
      </c>
      <c r="D10" s="21">
        <v>1</v>
      </c>
      <c r="E10" s="21" t="s">
        <v>26</v>
      </c>
      <c r="F10" s="21" t="s">
        <v>27</v>
      </c>
      <c r="G10" s="21">
        <v>2960</v>
      </c>
      <c r="H10" s="21">
        <v>0</v>
      </c>
      <c r="I10" s="23" t="s">
        <v>286</v>
      </c>
      <c r="J10" s="24">
        <v>43105</v>
      </c>
      <c r="K10" s="24">
        <v>43105</v>
      </c>
      <c r="L10" s="24" t="s">
        <v>40</v>
      </c>
      <c r="M10" s="25">
        <v>2018</v>
      </c>
    </row>
    <row r="11" spans="1:13" x14ac:dyDescent="0.25">
      <c r="A11" s="21" t="s">
        <v>451</v>
      </c>
      <c r="B11" s="21" t="s">
        <v>11</v>
      </c>
      <c r="C11" s="21" t="s">
        <v>41</v>
      </c>
      <c r="D11" s="21">
        <v>1</v>
      </c>
      <c r="E11" s="21" t="s">
        <v>26</v>
      </c>
      <c r="F11" s="21" t="s">
        <v>27</v>
      </c>
      <c r="G11" s="21">
        <v>2960</v>
      </c>
      <c r="H11" s="21">
        <v>0</v>
      </c>
      <c r="I11" s="23" t="s">
        <v>287</v>
      </c>
      <c r="J11" s="24">
        <v>43111</v>
      </c>
      <c r="K11" s="24">
        <v>43111</v>
      </c>
      <c r="L11" s="24" t="s">
        <v>40</v>
      </c>
      <c r="M11" s="25">
        <v>2018</v>
      </c>
    </row>
    <row r="12" spans="1:13" x14ac:dyDescent="0.25">
      <c r="A12" s="21" t="s">
        <v>451</v>
      </c>
      <c r="B12" s="21" t="s">
        <v>11</v>
      </c>
      <c r="C12" s="21" t="s">
        <v>254</v>
      </c>
      <c r="D12" s="21">
        <v>1</v>
      </c>
      <c r="E12" s="21" t="s">
        <v>26</v>
      </c>
      <c r="F12" s="21" t="s">
        <v>27</v>
      </c>
      <c r="G12" s="21">
        <v>2960</v>
      </c>
      <c r="H12" s="21">
        <v>0</v>
      </c>
      <c r="I12" s="23" t="s">
        <v>288</v>
      </c>
      <c r="J12" s="24">
        <v>43139</v>
      </c>
      <c r="K12" s="24">
        <v>43139</v>
      </c>
      <c r="L12" s="24" t="s">
        <v>103</v>
      </c>
      <c r="M12" s="25">
        <v>2018</v>
      </c>
    </row>
    <row r="13" spans="1:13" x14ac:dyDescent="0.25">
      <c r="A13" s="21" t="s">
        <v>451</v>
      </c>
      <c r="B13" s="21" t="s">
        <v>11</v>
      </c>
      <c r="C13" s="21" t="s">
        <v>255</v>
      </c>
      <c r="D13" s="21">
        <v>1</v>
      </c>
      <c r="E13" s="21" t="s">
        <v>26</v>
      </c>
      <c r="F13" s="21" t="s">
        <v>27</v>
      </c>
      <c r="G13" s="21">
        <v>2960</v>
      </c>
      <c r="H13" s="21">
        <v>0</v>
      </c>
      <c r="I13" s="23" t="s">
        <v>289</v>
      </c>
      <c r="J13" s="24">
        <v>43153</v>
      </c>
      <c r="K13" s="24">
        <v>43153</v>
      </c>
      <c r="L13" s="24" t="s">
        <v>103</v>
      </c>
      <c r="M13" s="25">
        <v>2018</v>
      </c>
    </row>
    <row r="14" spans="1:13" x14ac:dyDescent="0.25">
      <c r="A14" s="21" t="s">
        <v>451</v>
      </c>
      <c r="B14" s="21" t="s">
        <v>11</v>
      </c>
      <c r="C14" s="21" t="s">
        <v>256</v>
      </c>
      <c r="D14" s="21">
        <v>1</v>
      </c>
      <c r="E14" s="21" t="s">
        <v>26</v>
      </c>
      <c r="F14" s="21" t="s">
        <v>27</v>
      </c>
      <c r="G14" s="21">
        <v>2960</v>
      </c>
      <c r="H14" s="21">
        <v>0</v>
      </c>
      <c r="I14" s="23" t="s">
        <v>290</v>
      </c>
      <c r="J14" s="24">
        <v>43118</v>
      </c>
      <c r="K14" s="24">
        <v>43118</v>
      </c>
      <c r="L14" s="24" t="s">
        <v>40</v>
      </c>
      <c r="M14" s="25">
        <v>2018</v>
      </c>
    </row>
    <row r="15" spans="1:13" x14ac:dyDescent="0.25">
      <c r="A15" s="21" t="s">
        <v>451</v>
      </c>
      <c r="B15" s="21" t="s">
        <v>11</v>
      </c>
      <c r="C15" s="21" t="s">
        <v>257</v>
      </c>
      <c r="D15" s="21">
        <v>1</v>
      </c>
      <c r="E15" s="21" t="s">
        <v>26</v>
      </c>
      <c r="F15" s="21" t="s">
        <v>27</v>
      </c>
      <c r="G15" s="21">
        <v>2960</v>
      </c>
      <c r="H15" s="21">
        <v>0</v>
      </c>
      <c r="I15" s="23" t="s">
        <v>291</v>
      </c>
      <c r="J15" s="24">
        <v>43125</v>
      </c>
      <c r="K15" s="24">
        <v>43125</v>
      </c>
      <c r="L15" s="24" t="s">
        <v>40</v>
      </c>
      <c r="M15" s="25">
        <v>2018</v>
      </c>
    </row>
    <row r="16" spans="1:13" x14ac:dyDescent="0.25">
      <c r="A16" s="21" t="s">
        <v>451</v>
      </c>
      <c r="B16" s="21" t="s">
        <v>11</v>
      </c>
      <c r="C16" s="21" t="s">
        <v>258</v>
      </c>
      <c r="D16" s="21">
        <v>1</v>
      </c>
      <c r="E16" s="21" t="s">
        <v>24</v>
      </c>
      <c r="F16" s="21" t="s">
        <v>25</v>
      </c>
      <c r="G16" s="21">
        <v>2750</v>
      </c>
      <c r="H16" s="21">
        <v>0</v>
      </c>
      <c r="I16" s="23" t="s">
        <v>292</v>
      </c>
      <c r="J16" s="24">
        <v>43125</v>
      </c>
      <c r="K16" s="24">
        <v>43125</v>
      </c>
      <c r="L16" s="24" t="s">
        <v>40</v>
      </c>
      <c r="M16" s="25">
        <v>2018</v>
      </c>
    </row>
    <row r="17" spans="1:13" x14ac:dyDescent="0.25">
      <c r="A17" s="21" t="s">
        <v>451</v>
      </c>
      <c r="B17" s="21" t="s">
        <v>11</v>
      </c>
      <c r="C17" s="21" t="s">
        <v>259</v>
      </c>
      <c r="D17" s="21">
        <v>1</v>
      </c>
      <c r="E17" s="21" t="s">
        <v>19</v>
      </c>
      <c r="F17" s="21" t="s">
        <v>20</v>
      </c>
      <c r="G17" s="21">
        <v>2750</v>
      </c>
      <c r="H17" s="21">
        <v>0</v>
      </c>
      <c r="I17" s="23" t="s">
        <v>293</v>
      </c>
      <c r="J17" s="24">
        <v>43146</v>
      </c>
      <c r="K17" s="24">
        <v>43153</v>
      </c>
      <c r="L17" s="24" t="s">
        <v>103</v>
      </c>
      <c r="M17" s="25">
        <v>2018</v>
      </c>
    </row>
    <row r="18" spans="1:13" x14ac:dyDescent="0.25">
      <c r="A18" s="21" t="s">
        <v>451</v>
      </c>
      <c r="B18" s="21" t="s">
        <v>11</v>
      </c>
      <c r="C18" s="21" t="s">
        <v>260</v>
      </c>
      <c r="D18" s="21">
        <v>1</v>
      </c>
      <c r="E18" s="21" t="s">
        <v>19</v>
      </c>
      <c r="F18" s="21" t="s">
        <v>20</v>
      </c>
      <c r="G18" s="21">
        <v>5500</v>
      </c>
      <c r="H18" s="21">
        <v>0</v>
      </c>
      <c r="I18" s="23" t="s">
        <v>294</v>
      </c>
      <c r="J18" s="24">
        <v>43118</v>
      </c>
      <c r="K18" s="24">
        <v>43118</v>
      </c>
      <c r="L18" s="24" t="s">
        <v>40</v>
      </c>
      <c r="M18" s="25">
        <v>2018</v>
      </c>
    </row>
    <row r="19" spans="1:13" x14ac:dyDescent="0.25">
      <c r="A19" s="21" t="s">
        <v>451</v>
      </c>
      <c r="B19" s="21" t="s">
        <v>11</v>
      </c>
      <c r="C19" s="21" t="s">
        <v>295</v>
      </c>
      <c r="D19" s="21">
        <v>1</v>
      </c>
      <c r="E19" s="21" t="s">
        <v>30</v>
      </c>
      <c r="F19" s="21" t="s">
        <v>31</v>
      </c>
      <c r="G19" s="21">
        <v>2596</v>
      </c>
      <c r="H19" s="21">
        <v>0</v>
      </c>
      <c r="I19" s="23" t="s">
        <v>296</v>
      </c>
      <c r="J19" s="24">
        <v>43146</v>
      </c>
      <c r="K19" s="24">
        <v>43146</v>
      </c>
      <c r="L19" s="24" t="s">
        <v>103</v>
      </c>
      <c r="M19" s="25">
        <v>2018</v>
      </c>
    </row>
    <row r="20" spans="1:13" x14ac:dyDescent="0.25">
      <c r="A20" s="21" t="s">
        <v>451</v>
      </c>
      <c r="B20" s="21" t="s">
        <v>11</v>
      </c>
      <c r="C20" s="21" t="s">
        <v>297</v>
      </c>
      <c r="D20" s="21">
        <v>1</v>
      </c>
      <c r="E20" s="21" t="s">
        <v>30</v>
      </c>
      <c r="F20" s="21" t="s">
        <v>31</v>
      </c>
      <c r="G20" s="21">
        <v>2596</v>
      </c>
      <c r="H20" s="21">
        <v>0</v>
      </c>
      <c r="I20" s="23" t="s">
        <v>298</v>
      </c>
      <c r="J20" s="24">
        <v>43153</v>
      </c>
      <c r="K20" s="24">
        <v>43153</v>
      </c>
      <c r="L20" s="24" t="s">
        <v>103</v>
      </c>
      <c r="M20" s="25">
        <v>2018</v>
      </c>
    </row>
    <row r="21" spans="1:13" x14ac:dyDescent="0.25">
      <c r="A21" s="21" t="s">
        <v>451</v>
      </c>
      <c r="B21" s="21" t="s">
        <v>11</v>
      </c>
      <c r="C21" s="21" t="s">
        <v>299</v>
      </c>
      <c r="D21" s="21">
        <v>1</v>
      </c>
      <c r="E21" s="21" t="s">
        <v>30</v>
      </c>
      <c r="F21" s="21" t="s">
        <v>31</v>
      </c>
      <c r="G21" s="21">
        <v>5192</v>
      </c>
      <c r="H21" s="21">
        <v>0</v>
      </c>
      <c r="I21" s="23" t="s">
        <v>300</v>
      </c>
      <c r="J21" s="24">
        <v>43111</v>
      </c>
      <c r="K21" s="24">
        <v>43118</v>
      </c>
      <c r="L21" s="24" t="s">
        <v>40</v>
      </c>
      <c r="M21" s="25">
        <v>2018</v>
      </c>
    </row>
    <row r="22" spans="1:13" x14ac:dyDescent="0.25">
      <c r="A22" s="21" t="s">
        <v>451</v>
      </c>
      <c r="B22" s="21" t="s">
        <v>11</v>
      </c>
      <c r="C22" s="21" t="s">
        <v>301</v>
      </c>
      <c r="D22" s="21">
        <v>1</v>
      </c>
      <c r="E22" s="21" t="s">
        <v>30</v>
      </c>
      <c r="F22" s="21" t="s">
        <v>31</v>
      </c>
      <c r="G22" s="21">
        <v>2596</v>
      </c>
      <c r="H22" s="21">
        <v>0</v>
      </c>
      <c r="I22" s="23" t="s">
        <v>302</v>
      </c>
      <c r="J22" s="24">
        <v>43118</v>
      </c>
      <c r="K22" s="24">
        <v>43125</v>
      </c>
      <c r="L22" s="24" t="s">
        <v>40</v>
      </c>
      <c r="M22" s="25">
        <v>2018</v>
      </c>
    </row>
    <row r="23" spans="1:13" x14ac:dyDescent="0.25">
      <c r="A23" s="21" t="s">
        <v>451</v>
      </c>
      <c r="B23" s="21" t="s">
        <v>11</v>
      </c>
      <c r="C23" s="21" t="s">
        <v>303</v>
      </c>
      <c r="D23" s="21">
        <v>1</v>
      </c>
      <c r="E23" s="21" t="s">
        <v>26</v>
      </c>
      <c r="F23" s="21" t="s">
        <v>27</v>
      </c>
      <c r="G23" s="21">
        <v>2960</v>
      </c>
      <c r="H23" s="21">
        <v>0</v>
      </c>
      <c r="I23" s="23" t="s">
        <v>304</v>
      </c>
      <c r="J23" s="24">
        <v>43167</v>
      </c>
      <c r="K23" s="24">
        <v>43167</v>
      </c>
      <c r="L23" s="24" t="s">
        <v>112</v>
      </c>
      <c r="M23" s="25">
        <v>2018</v>
      </c>
    </row>
    <row r="24" spans="1:13" x14ac:dyDescent="0.25">
      <c r="A24" s="21" t="s">
        <v>451</v>
      </c>
      <c r="B24" s="21" t="s">
        <v>11</v>
      </c>
      <c r="C24" s="21" t="s">
        <v>305</v>
      </c>
      <c r="D24" s="21">
        <v>1</v>
      </c>
      <c r="E24" s="21" t="s">
        <v>24</v>
      </c>
      <c r="F24" s="21" t="s">
        <v>25</v>
      </c>
      <c r="G24" s="21">
        <v>2750</v>
      </c>
      <c r="H24" s="21">
        <v>0</v>
      </c>
      <c r="I24" s="23" t="s">
        <v>306</v>
      </c>
      <c r="J24" s="24">
        <v>43167</v>
      </c>
      <c r="K24" s="24">
        <v>43167</v>
      </c>
      <c r="L24" s="24" t="s">
        <v>112</v>
      </c>
      <c r="M24" s="25">
        <v>2018</v>
      </c>
    </row>
    <row r="25" spans="1:13" x14ac:dyDescent="0.25">
      <c r="A25" s="21" t="s">
        <v>451</v>
      </c>
      <c r="B25" s="21" t="s">
        <v>11</v>
      </c>
      <c r="C25" s="21" t="s">
        <v>307</v>
      </c>
      <c r="D25" s="21">
        <v>1</v>
      </c>
      <c r="E25" s="21" t="s">
        <v>26</v>
      </c>
      <c r="F25" s="21" t="s">
        <v>27</v>
      </c>
      <c r="G25" s="22">
        <v>2960</v>
      </c>
      <c r="H25" s="21">
        <v>0</v>
      </c>
      <c r="I25" s="23" t="s">
        <v>308</v>
      </c>
      <c r="J25" s="24">
        <v>43181</v>
      </c>
      <c r="K25" s="24">
        <v>43181</v>
      </c>
      <c r="L25" s="24" t="s">
        <v>112</v>
      </c>
      <c r="M25" s="25">
        <v>2018</v>
      </c>
    </row>
    <row r="26" spans="1:13" x14ac:dyDescent="0.25">
      <c r="A26" s="21" t="s">
        <v>451</v>
      </c>
      <c r="B26" s="21" t="s">
        <v>11</v>
      </c>
      <c r="C26" s="21" t="s">
        <v>365</v>
      </c>
      <c r="D26" s="21">
        <v>1</v>
      </c>
      <c r="E26" s="21" t="s">
        <v>30</v>
      </c>
      <c r="F26" s="21" t="s">
        <v>31</v>
      </c>
      <c r="G26" s="21">
        <v>5192</v>
      </c>
      <c r="H26" s="21">
        <v>0</v>
      </c>
      <c r="I26" s="23" t="s">
        <v>455</v>
      </c>
      <c r="J26" s="24">
        <v>43181</v>
      </c>
      <c r="K26" s="24">
        <v>43181</v>
      </c>
      <c r="L26" s="24" t="s">
        <v>112</v>
      </c>
      <c r="M26" s="25">
        <v>2018</v>
      </c>
    </row>
    <row r="27" spans="1:13" x14ac:dyDescent="0.25">
      <c r="A27" s="21" t="s">
        <v>451</v>
      </c>
      <c r="B27" s="21" t="s">
        <v>11</v>
      </c>
      <c r="C27" s="21" t="s">
        <v>366</v>
      </c>
      <c r="D27" s="21">
        <v>1</v>
      </c>
      <c r="E27" s="21" t="s">
        <v>26</v>
      </c>
      <c r="F27" s="21" t="s">
        <v>27</v>
      </c>
      <c r="G27" s="21">
        <v>2960</v>
      </c>
      <c r="H27" s="21">
        <v>0</v>
      </c>
      <c r="I27" s="23" t="s">
        <v>456</v>
      </c>
      <c r="J27" s="24">
        <v>43223</v>
      </c>
      <c r="K27" s="24">
        <v>43223</v>
      </c>
      <c r="L27" s="24" t="s">
        <v>118</v>
      </c>
      <c r="M27" s="25">
        <v>2018</v>
      </c>
    </row>
    <row r="28" spans="1:13" x14ac:dyDescent="0.25">
      <c r="A28" s="21" t="s">
        <v>451</v>
      </c>
      <c r="B28" s="21" t="s">
        <v>11</v>
      </c>
      <c r="C28" s="21" t="s">
        <v>367</v>
      </c>
      <c r="D28" s="21">
        <v>1</v>
      </c>
      <c r="E28" s="21" t="s">
        <v>26</v>
      </c>
      <c r="F28" s="21" t="s">
        <v>27</v>
      </c>
      <c r="G28" s="21">
        <v>2960</v>
      </c>
      <c r="H28" s="21">
        <v>0</v>
      </c>
      <c r="I28" s="23" t="s">
        <v>457</v>
      </c>
      <c r="J28" s="24">
        <v>43188</v>
      </c>
      <c r="K28" s="24">
        <v>43188</v>
      </c>
      <c r="L28" s="24" t="s">
        <v>112</v>
      </c>
      <c r="M28" s="25">
        <v>2018</v>
      </c>
    </row>
    <row r="29" spans="1:13" x14ac:dyDescent="0.25">
      <c r="A29" s="21" t="s">
        <v>451</v>
      </c>
      <c r="B29" s="21" t="s">
        <v>11</v>
      </c>
      <c r="C29" s="21" t="s">
        <v>368</v>
      </c>
      <c r="D29" s="21">
        <v>1</v>
      </c>
      <c r="E29" s="21" t="s">
        <v>26</v>
      </c>
      <c r="F29" s="21" t="s">
        <v>27</v>
      </c>
      <c r="G29" s="21">
        <v>2960</v>
      </c>
      <c r="H29" s="21">
        <v>0</v>
      </c>
      <c r="I29" s="23" t="s">
        <v>458</v>
      </c>
      <c r="J29" s="24">
        <v>43195</v>
      </c>
      <c r="K29" s="24">
        <v>43195</v>
      </c>
      <c r="L29" s="24" t="s">
        <v>130</v>
      </c>
      <c r="M29" s="25">
        <v>2018</v>
      </c>
    </row>
    <row r="30" spans="1:13" x14ac:dyDescent="0.25">
      <c r="A30" s="21" t="s">
        <v>451</v>
      </c>
      <c r="B30" s="21" t="s">
        <v>11</v>
      </c>
      <c r="C30" s="21" t="s">
        <v>452</v>
      </c>
      <c r="D30" s="21">
        <v>1</v>
      </c>
      <c r="E30" s="21" t="s">
        <v>26</v>
      </c>
      <c r="F30" s="21" t="s">
        <v>27</v>
      </c>
      <c r="G30" s="21">
        <v>2960</v>
      </c>
      <c r="H30" s="21">
        <v>0</v>
      </c>
      <c r="I30" s="23" t="s">
        <v>13</v>
      </c>
      <c r="J30" s="24">
        <v>43237</v>
      </c>
      <c r="K30" s="24">
        <v>43237</v>
      </c>
      <c r="L30" s="24" t="s">
        <v>118</v>
      </c>
      <c r="M30" s="25">
        <v>2018</v>
      </c>
    </row>
    <row r="31" spans="1:13" x14ac:dyDescent="0.25">
      <c r="A31" s="21" t="s">
        <v>451</v>
      </c>
      <c r="B31" s="21" t="s">
        <v>11</v>
      </c>
      <c r="C31" s="21" t="s">
        <v>453</v>
      </c>
      <c r="D31" s="21">
        <v>1</v>
      </c>
      <c r="E31" s="21" t="s">
        <v>26</v>
      </c>
      <c r="F31" s="21" t="s">
        <v>27</v>
      </c>
      <c r="G31" s="21">
        <v>2960</v>
      </c>
      <c r="H31" s="21">
        <v>0</v>
      </c>
      <c r="I31" s="23" t="s">
        <v>13</v>
      </c>
      <c r="J31" s="24">
        <v>43251</v>
      </c>
      <c r="K31" s="24">
        <v>43251</v>
      </c>
      <c r="L31" s="24" t="s">
        <v>118</v>
      </c>
      <c r="M31" s="25">
        <v>2018</v>
      </c>
    </row>
    <row r="32" spans="1:13" x14ac:dyDescent="0.25">
      <c r="A32" s="21" t="s">
        <v>451</v>
      </c>
      <c r="B32" s="21" t="s">
        <v>11</v>
      </c>
      <c r="C32" s="21" t="s">
        <v>454</v>
      </c>
      <c r="D32" s="21">
        <v>1</v>
      </c>
      <c r="E32" s="21" t="s">
        <v>30</v>
      </c>
      <c r="F32" s="21" t="s">
        <v>31</v>
      </c>
      <c r="G32" s="21">
        <v>2596</v>
      </c>
      <c r="H32" s="21">
        <v>0</v>
      </c>
      <c r="I32" s="23" t="s">
        <v>13</v>
      </c>
      <c r="J32" s="24">
        <v>43251</v>
      </c>
      <c r="K32" s="24">
        <v>43251</v>
      </c>
      <c r="L32" s="24" t="s">
        <v>118</v>
      </c>
      <c r="M32" s="25">
        <v>2018</v>
      </c>
    </row>
    <row r="33" spans="1:13" x14ac:dyDescent="0.25">
      <c r="A33" s="21" t="s">
        <v>451</v>
      </c>
      <c r="B33" s="21" t="s">
        <v>11</v>
      </c>
      <c r="C33" s="21" t="s">
        <v>43</v>
      </c>
      <c r="D33" s="21">
        <v>1</v>
      </c>
      <c r="E33" s="21" t="s">
        <v>44</v>
      </c>
      <c r="F33" s="21" t="s">
        <v>45</v>
      </c>
      <c r="G33" s="21">
        <v>5560</v>
      </c>
      <c r="H33" s="21">
        <v>0</v>
      </c>
      <c r="I33" s="23" t="s">
        <v>46</v>
      </c>
      <c r="J33" s="24">
        <v>43098</v>
      </c>
      <c r="K33" s="24">
        <v>43098</v>
      </c>
      <c r="L33" s="24" t="s">
        <v>23</v>
      </c>
      <c r="M33" s="25">
        <v>2017</v>
      </c>
    </row>
    <row r="34" spans="1:13" x14ac:dyDescent="0.25">
      <c r="A34" s="21" t="s">
        <v>451</v>
      </c>
      <c r="B34" s="21" t="s">
        <v>11</v>
      </c>
      <c r="C34" s="21" t="s">
        <v>51</v>
      </c>
      <c r="D34" s="21">
        <v>3</v>
      </c>
      <c r="E34" s="21" t="s">
        <v>52</v>
      </c>
      <c r="F34" s="21" t="s">
        <v>53</v>
      </c>
      <c r="G34" s="21">
        <v>5500</v>
      </c>
      <c r="H34" s="21">
        <v>0</v>
      </c>
      <c r="I34" s="23" t="s">
        <v>54</v>
      </c>
      <c r="J34" s="24">
        <v>43076</v>
      </c>
      <c r="K34" s="24">
        <v>43083</v>
      </c>
      <c r="L34" s="24" t="s">
        <v>23</v>
      </c>
      <c r="M34" s="25">
        <v>2017</v>
      </c>
    </row>
    <row r="35" spans="1:13" x14ac:dyDescent="0.25">
      <c r="A35" s="21" t="s">
        <v>451</v>
      </c>
      <c r="B35" s="21" t="s">
        <v>11</v>
      </c>
      <c r="C35" s="21" t="s">
        <v>65</v>
      </c>
      <c r="D35" s="21">
        <v>1</v>
      </c>
      <c r="E35" s="26" t="s">
        <v>52</v>
      </c>
      <c r="F35" s="21" t="s">
        <v>53</v>
      </c>
      <c r="G35" s="21">
        <v>11000</v>
      </c>
      <c r="H35" s="21">
        <v>0</v>
      </c>
      <c r="I35" s="23" t="s">
        <v>66</v>
      </c>
      <c r="J35" s="24">
        <v>43069</v>
      </c>
      <c r="K35" s="24">
        <v>43083</v>
      </c>
      <c r="L35" s="24" t="s">
        <v>35</v>
      </c>
      <c r="M35" s="25">
        <v>2017</v>
      </c>
    </row>
    <row r="36" spans="1:13" x14ac:dyDescent="0.25">
      <c r="A36" s="21" t="s">
        <v>451</v>
      </c>
      <c r="B36" s="21" t="s">
        <v>11</v>
      </c>
      <c r="C36" s="21" t="s">
        <v>65</v>
      </c>
      <c r="D36" s="21">
        <v>2</v>
      </c>
      <c r="E36" s="21" t="s">
        <v>52</v>
      </c>
      <c r="F36" s="21" t="s">
        <v>53</v>
      </c>
      <c r="G36" s="21">
        <v>11000</v>
      </c>
      <c r="H36" s="21">
        <v>0</v>
      </c>
      <c r="I36" s="23" t="s">
        <v>67</v>
      </c>
      <c r="J36" s="24">
        <v>43076</v>
      </c>
      <c r="K36" s="24">
        <v>43089</v>
      </c>
      <c r="L36" s="24" t="s">
        <v>23</v>
      </c>
      <c r="M36" s="25">
        <v>2017</v>
      </c>
    </row>
    <row r="37" spans="1:13" x14ac:dyDescent="0.25">
      <c r="A37" s="21" t="s">
        <v>451</v>
      </c>
      <c r="B37" s="21" t="s">
        <v>11</v>
      </c>
      <c r="C37" s="33" t="s">
        <v>68</v>
      </c>
      <c r="D37" s="21">
        <v>5</v>
      </c>
      <c r="E37" s="21" t="s">
        <v>69</v>
      </c>
      <c r="F37" s="21" t="s">
        <v>53</v>
      </c>
      <c r="G37" s="21">
        <v>11000</v>
      </c>
      <c r="H37" s="21">
        <v>0</v>
      </c>
      <c r="I37" s="23" t="s">
        <v>470</v>
      </c>
      <c r="J37" s="24">
        <v>43104</v>
      </c>
      <c r="K37" s="24">
        <v>43111</v>
      </c>
      <c r="L37" s="24" t="s">
        <v>40</v>
      </c>
      <c r="M37" s="25">
        <v>2018</v>
      </c>
    </row>
    <row r="38" spans="1:13" x14ac:dyDescent="0.25">
      <c r="A38" s="21" t="s">
        <v>451</v>
      </c>
      <c r="B38" s="21" t="s">
        <v>11</v>
      </c>
      <c r="C38" s="21" t="s">
        <v>78</v>
      </c>
      <c r="D38" s="21">
        <v>1</v>
      </c>
      <c r="E38" s="21" t="s">
        <v>52</v>
      </c>
      <c r="F38" s="21" t="s">
        <v>53</v>
      </c>
      <c r="G38" s="21">
        <v>5500</v>
      </c>
      <c r="H38" s="21">
        <v>0</v>
      </c>
      <c r="I38" s="23" t="s">
        <v>79</v>
      </c>
      <c r="J38" s="24">
        <v>43062</v>
      </c>
      <c r="K38" s="24">
        <v>43076</v>
      </c>
      <c r="L38" s="24" t="s">
        <v>35</v>
      </c>
      <c r="M38" s="25">
        <v>2017</v>
      </c>
    </row>
    <row r="39" spans="1:13" x14ac:dyDescent="0.25">
      <c r="A39" s="21" t="s">
        <v>451</v>
      </c>
      <c r="B39" s="21" t="s">
        <v>11</v>
      </c>
      <c r="C39" s="21" t="s">
        <v>78</v>
      </c>
      <c r="D39" s="21">
        <v>2</v>
      </c>
      <c r="E39" s="21" t="s">
        <v>52</v>
      </c>
      <c r="F39" s="21" t="s">
        <v>53</v>
      </c>
      <c r="G39" s="21">
        <v>11000</v>
      </c>
      <c r="H39" s="21">
        <v>0</v>
      </c>
      <c r="I39" s="23" t="s">
        <v>80</v>
      </c>
      <c r="J39" s="24">
        <v>43069</v>
      </c>
      <c r="K39" s="24">
        <v>43083</v>
      </c>
      <c r="L39" s="24" t="s">
        <v>35</v>
      </c>
      <c r="M39" s="25">
        <v>2017</v>
      </c>
    </row>
    <row r="40" spans="1:13" x14ac:dyDescent="0.25">
      <c r="A40" s="21" t="s">
        <v>451</v>
      </c>
      <c r="B40" s="21" t="s">
        <v>11</v>
      </c>
      <c r="C40" s="21" t="s">
        <v>81</v>
      </c>
      <c r="D40" s="21">
        <v>4</v>
      </c>
      <c r="E40" s="21" t="s">
        <v>76</v>
      </c>
      <c r="F40" s="21" t="s">
        <v>77</v>
      </c>
      <c r="G40" s="21">
        <v>11000</v>
      </c>
      <c r="H40" s="21">
        <v>0</v>
      </c>
      <c r="I40" s="23" t="s">
        <v>82</v>
      </c>
      <c r="J40" s="24">
        <v>43076</v>
      </c>
      <c r="K40" s="24">
        <v>43109</v>
      </c>
      <c r="L40" s="24" t="s">
        <v>23</v>
      </c>
      <c r="M40" s="25">
        <v>2017</v>
      </c>
    </row>
    <row r="41" spans="1:13" x14ac:dyDescent="0.25">
      <c r="A41" s="21" t="s">
        <v>451</v>
      </c>
      <c r="B41" s="21" t="s">
        <v>11</v>
      </c>
      <c r="C41" s="33" t="s">
        <v>83</v>
      </c>
      <c r="D41" s="21">
        <v>3</v>
      </c>
      <c r="E41" s="21" t="s">
        <v>59</v>
      </c>
      <c r="F41" s="21" t="s">
        <v>60</v>
      </c>
      <c r="G41" s="21">
        <v>2750</v>
      </c>
      <c r="H41" s="21">
        <v>0</v>
      </c>
      <c r="I41" s="23" t="s">
        <v>309</v>
      </c>
      <c r="J41" s="24">
        <v>43118</v>
      </c>
      <c r="K41" s="24">
        <v>43118</v>
      </c>
      <c r="L41" s="24" t="s">
        <v>40</v>
      </c>
      <c r="M41" s="25">
        <v>2018</v>
      </c>
    </row>
    <row r="42" spans="1:13" x14ac:dyDescent="0.25">
      <c r="A42" s="21" t="s">
        <v>451</v>
      </c>
      <c r="B42" s="21" t="s">
        <v>11</v>
      </c>
      <c r="C42" s="21" t="s">
        <v>84</v>
      </c>
      <c r="D42" s="21">
        <v>2</v>
      </c>
      <c r="E42" s="21" t="s">
        <v>59</v>
      </c>
      <c r="F42" s="21" t="s">
        <v>60</v>
      </c>
      <c r="G42" s="21">
        <v>2750</v>
      </c>
      <c r="H42" s="21">
        <v>0</v>
      </c>
      <c r="I42" s="23" t="s">
        <v>85</v>
      </c>
      <c r="J42" s="24">
        <v>43076</v>
      </c>
      <c r="K42" s="24">
        <v>43076</v>
      </c>
      <c r="L42" s="24" t="s">
        <v>23</v>
      </c>
      <c r="M42" s="25">
        <v>2017</v>
      </c>
    </row>
    <row r="43" spans="1:13" x14ac:dyDescent="0.25">
      <c r="A43" s="21" t="s">
        <v>451</v>
      </c>
      <c r="B43" s="21" t="s">
        <v>11</v>
      </c>
      <c r="C43" s="21" t="s">
        <v>84</v>
      </c>
      <c r="D43" s="21">
        <v>4</v>
      </c>
      <c r="E43" s="21" t="s">
        <v>61</v>
      </c>
      <c r="F43" s="21" t="s">
        <v>60</v>
      </c>
      <c r="G43" s="21">
        <v>2750</v>
      </c>
      <c r="H43" s="21">
        <v>0</v>
      </c>
      <c r="I43" s="23" t="s">
        <v>85</v>
      </c>
      <c r="J43" s="24">
        <v>43076</v>
      </c>
      <c r="K43" s="24">
        <v>43076</v>
      </c>
      <c r="L43" s="24" t="s">
        <v>23</v>
      </c>
      <c r="M43" s="25">
        <v>2017</v>
      </c>
    </row>
    <row r="44" spans="1:13" x14ac:dyDescent="0.25">
      <c r="A44" s="21" t="s">
        <v>451</v>
      </c>
      <c r="B44" s="21" t="s">
        <v>11</v>
      </c>
      <c r="C44" s="21" t="s">
        <v>86</v>
      </c>
      <c r="D44" s="21">
        <v>1</v>
      </c>
      <c r="E44" s="21" t="s">
        <v>55</v>
      </c>
      <c r="F44" s="21" t="s">
        <v>56</v>
      </c>
      <c r="G44" s="21">
        <v>5500</v>
      </c>
      <c r="H44" s="21">
        <v>0</v>
      </c>
      <c r="I44" s="23" t="s">
        <v>87</v>
      </c>
      <c r="J44" s="24">
        <v>43076</v>
      </c>
      <c r="K44" s="24">
        <v>43076</v>
      </c>
      <c r="L44" s="24" t="s">
        <v>23</v>
      </c>
      <c r="M44" s="25">
        <v>2017</v>
      </c>
    </row>
    <row r="45" spans="1:13" x14ac:dyDescent="0.25">
      <c r="A45" s="21" t="s">
        <v>451</v>
      </c>
      <c r="B45" s="21" t="s">
        <v>11</v>
      </c>
      <c r="C45" s="33" t="s">
        <v>88</v>
      </c>
      <c r="D45" s="21">
        <v>1</v>
      </c>
      <c r="E45" s="21" t="s">
        <v>72</v>
      </c>
      <c r="F45" s="21" t="s">
        <v>73</v>
      </c>
      <c r="G45" s="21">
        <v>2750</v>
      </c>
      <c r="H45" s="21">
        <v>0</v>
      </c>
      <c r="I45" s="23" t="s">
        <v>310</v>
      </c>
      <c r="J45" s="24">
        <v>43356</v>
      </c>
      <c r="K45" s="24">
        <v>43356</v>
      </c>
      <c r="L45" s="24" t="s">
        <v>524</v>
      </c>
      <c r="M45" s="25">
        <v>2018</v>
      </c>
    </row>
    <row r="46" spans="1:13" x14ac:dyDescent="0.25">
      <c r="A46" s="21" t="s">
        <v>451</v>
      </c>
      <c r="B46" s="21" t="s">
        <v>11</v>
      </c>
      <c r="C46" s="33" t="s">
        <v>89</v>
      </c>
      <c r="D46" s="21">
        <v>2</v>
      </c>
      <c r="E46" s="21" t="s">
        <v>72</v>
      </c>
      <c r="F46" s="21" t="s">
        <v>73</v>
      </c>
      <c r="G46" s="21">
        <v>2750</v>
      </c>
      <c r="H46" s="21">
        <v>0</v>
      </c>
      <c r="I46" s="23" t="s">
        <v>311</v>
      </c>
      <c r="J46" s="24">
        <v>43258</v>
      </c>
      <c r="K46" s="24">
        <v>43258</v>
      </c>
      <c r="L46" s="24" t="s">
        <v>209</v>
      </c>
      <c r="M46" s="25">
        <v>2018</v>
      </c>
    </row>
    <row r="47" spans="1:13" x14ac:dyDescent="0.25">
      <c r="A47" s="21" t="s">
        <v>451</v>
      </c>
      <c r="B47" s="21" t="s">
        <v>11</v>
      </c>
      <c r="C47" s="21" t="s">
        <v>89</v>
      </c>
      <c r="D47" s="21">
        <v>3</v>
      </c>
      <c r="E47" s="21" t="s">
        <v>72</v>
      </c>
      <c r="F47" s="21" t="s">
        <v>73</v>
      </c>
      <c r="G47" s="21">
        <v>2750</v>
      </c>
      <c r="H47" s="21">
        <v>0</v>
      </c>
      <c r="I47" s="23" t="s">
        <v>90</v>
      </c>
      <c r="J47" s="24">
        <v>43076</v>
      </c>
      <c r="K47" s="24">
        <v>43076</v>
      </c>
      <c r="L47" s="24" t="s">
        <v>23</v>
      </c>
      <c r="M47" s="25">
        <v>2017</v>
      </c>
    </row>
    <row r="48" spans="1:13" x14ac:dyDescent="0.25">
      <c r="A48" s="21" t="s">
        <v>451</v>
      </c>
      <c r="B48" s="21" t="s">
        <v>11</v>
      </c>
      <c r="C48" s="33" t="s">
        <v>91</v>
      </c>
      <c r="D48" s="21">
        <v>3</v>
      </c>
      <c r="E48" s="21" t="s">
        <v>57</v>
      </c>
      <c r="F48" s="21" t="s">
        <v>58</v>
      </c>
      <c r="G48" s="21">
        <v>2750</v>
      </c>
      <c r="H48" s="21">
        <v>0</v>
      </c>
      <c r="I48" s="23" t="s">
        <v>505</v>
      </c>
      <c r="J48" s="24">
        <v>43111</v>
      </c>
      <c r="K48" s="24">
        <v>43111</v>
      </c>
      <c r="L48" s="24" t="s">
        <v>40</v>
      </c>
      <c r="M48" s="25">
        <v>2018</v>
      </c>
    </row>
    <row r="49" spans="1:13" x14ac:dyDescent="0.25">
      <c r="A49" s="21" t="s">
        <v>451</v>
      </c>
      <c r="B49" s="21" t="s">
        <v>11</v>
      </c>
      <c r="C49" s="21" t="s">
        <v>92</v>
      </c>
      <c r="D49" s="21">
        <v>3</v>
      </c>
      <c r="E49" s="21" t="s">
        <v>76</v>
      </c>
      <c r="F49" s="21" t="s">
        <v>77</v>
      </c>
      <c r="G49" s="21">
        <v>5500</v>
      </c>
      <c r="H49" s="21">
        <v>0</v>
      </c>
      <c r="I49" s="23" t="s">
        <v>93</v>
      </c>
      <c r="J49" s="24">
        <v>43069</v>
      </c>
      <c r="K49" s="24">
        <v>43081</v>
      </c>
      <c r="L49" s="24" t="s">
        <v>35</v>
      </c>
      <c r="M49" s="25">
        <v>2017</v>
      </c>
    </row>
    <row r="50" spans="1:13" x14ac:dyDescent="0.25">
      <c r="A50" s="21" t="s">
        <v>451</v>
      </c>
      <c r="B50" s="21" t="s">
        <v>11</v>
      </c>
      <c r="C50" s="21" t="s">
        <v>92</v>
      </c>
      <c r="D50" s="21">
        <v>4</v>
      </c>
      <c r="E50" s="21" t="s">
        <v>76</v>
      </c>
      <c r="F50" s="21" t="s">
        <v>77</v>
      </c>
      <c r="G50" s="21">
        <v>5500</v>
      </c>
      <c r="H50" s="21">
        <v>0</v>
      </c>
      <c r="I50" s="23" t="s">
        <v>94</v>
      </c>
      <c r="J50" s="24">
        <v>43062</v>
      </c>
      <c r="K50" s="24">
        <v>43081</v>
      </c>
      <c r="L50" s="24" t="s">
        <v>35</v>
      </c>
      <c r="M50" s="25">
        <v>2017</v>
      </c>
    </row>
    <row r="51" spans="1:13" x14ac:dyDescent="0.25">
      <c r="A51" s="21" t="s">
        <v>451</v>
      </c>
      <c r="B51" s="21" t="s">
        <v>11</v>
      </c>
      <c r="C51" s="21" t="s">
        <v>95</v>
      </c>
      <c r="D51" s="21">
        <v>2</v>
      </c>
      <c r="E51" s="21" t="s">
        <v>76</v>
      </c>
      <c r="F51" s="21" t="s">
        <v>77</v>
      </c>
      <c r="G51" s="21">
        <v>5500</v>
      </c>
      <c r="H51" s="21">
        <v>0</v>
      </c>
      <c r="I51" s="23" t="s">
        <v>96</v>
      </c>
      <c r="J51" s="24">
        <v>43083</v>
      </c>
      <c r="K51" s="24">
        <v>43089</v>
      </c>
      <c r="L51" s="24" t="s">
        <v>23</v>
      </c>
      <c r="M51" s="25">
        <v>2017</v>
      </c>
    </row>
    <row r="52" spans="1:13" x14ac:dyDescent="0.25">
      <c r="A52" s="21" t="s">
        <v>451</v>
      </c>
      <c r="B52" s="21" t="s">
        <v>11</v>
      </c>
      <c r="C52" s="33" t="s">
        <v>97</v>
      </c>
      <c r="D52" s="21">
        <v>1</v>
      </c>
      <c r="E52" s="21" t="s">
        <v>47</v>
      </c>
      <c r="F52" s="21" t="s">
        <v>48</v>
      </c>
      <c r="G52" s="21">
        <v>2750</v>
      </c>
      <c r="H52" s="21">
        <v>0</v>
      </c>
      <c r="I52" s="23" t="s">
        <v>98</v>
      </c>
      <c r="J52" s="24">
        <v>43077</v>
      </c>
      <c r="K52" s="24">
        <v>43077</v>
      </c>
      <c r="L52" s="24" t="s">
        <v>23</v>
      </c>
      <c r="M52" s="25">
        <v>2017</v>
      </c>
    </row>
    <row r="53" spans="1:13" x14ac:dyDescent="0.25">
      <c r="A53" s="21" t="s">
        <v>451</v>
      </c>
      <c r="B53" s="21" t="s">
        <v>11</v>
      </c>
      <c r="C53" s="33" t="s">
        <v>99</v>
      </c>
      <c r="D53" s="21">
        <v>1</v>
      </c>
      <c r="E53" s="21" t="s">
        <v>57</v>
      </c>
      <c r="F53" s="21" t="s">
        <v>58</v>
      </c>
      <c r="G53" s="21">
        <v>2750</v>
      </c>
      <c r="H53" s="21">
        <v>0</v>
      </c>
      <c r="I53" s="23" t="s">
        <v>100</v>
      </c>
      <c r="J53" s="24">
        <v>43132</v>
      </c>
      <c r="K53" s="24">
        <v>43132</v>
      </c>
      <c r="L53" s="24" t="s">
        <v>103</v>
      </c>
      <c r="M53" s="25">
        <v>2018</v>
      </c>
    </row>
    <row r="54" spans="1:13" x14ac:dyDescent="0.25">
      <c r="A54" s="21" t="s">
        <v>451</v>
      </c>
      <c r="B54" s="21" t="s">
        <v>11</v>
      </c>
      <c r="C54" s="33" t="s">
        <v>101</v>
      </c>
      <c r="D54" s="21">
        <v>1</v>
      </c>
      <c r="E54" s="21" t="s">
        <v>57</v>
      </c>
      <c r="F54" s="21" t="s">
        <v>58</v>
      </c>
      <c r="G54" s="21">
        <v>2750</v>
      </c>
      <c r="H54" s="21">
        <v>0</v>
      </c>
      <c r="I54" s="23" t="s">
        <v>102</v>
      </c>
      <c r="J54" s="24">
        <v>43160</v>
      </c>
      <c r="K54" s="24">
        <v>43160</v>
      </c>
      <c r="L54" s="24" t="s">
        <v>112</v>
      </c>
      <c r="M54" s="25">
        <v>2018</v>
      </c>
    </row>
    <row r="55" spans="1:13" x14ac:dyDescent="0.25">
      <c r="A55" s="21" t="s">
        <v>451</v>
      </c>
      <c r="B55" s="21" t="s">
        <v>11</v>
      </c>
      <c r="C55" s="33" t="s">
        <v>104</v>
      </c>
      <c r="D55" s="21">
        <v>1</v>
      </c>
      <c r="E55" s="21" t="s">
        <v>59</v>
      </c>
      <c r="F55" s="21" t="s">
        <v>60</v>
      </c>
      <c r="G55" s="21">
        <v>2750</v>
      </c>
      <c r="H55" s="21">
        <v>0</v>
      </c>
      <c r="I55" s="23" t="s">
        <v>105</v>
      </c>
      <c r="J55" s="24">
        <v>43104</v>
      </c>
      <c r="K55" s="24">
        <v>43104</v>
      </c>
      <c r="L55" s="24" t="s">
        <v>40</v>
      </c>
      <c r="M55" s="25">
        <v>2018</v>
      </c>
    </row>
    <row r="56" spans="1:13" x14ac:dyDescent="0.25">
      <c r="A56" s="21" t="s">
        <v>451</v>
      </c>
      <c r="B56" s="21" t="s">
        <v>11</v>
      </c>
      <c r="C56" s="33" t="s">
        <v>106</v>
      </c>
      <c r="D56" s="21">
        <v>1</v>
      </c>
      <c r="E56" s="21" t="s">
        <v>59</v>
      </c>
      <c r="F56" s="21" t="s">
        <v>60</v>
      </c>
      <c r="G56" s="21">
        <v>2750</v>
      </c>
      <c r="H56" s="21">
        <v>0</v>
      </c>
      <c r="I56" s="23" t="s">
        <v>107</v>
      </c>
      <c r="J56" s="24">
        <v>43125</v>
      </c>
      <c r="K56" s="24">
        <v>43125</v>
      </c>
      <c r="L56" s="24" t="s">
        <v>40</v>
      </c>
      <c r="M56" s="25">
        <v>2018</v>
      </c>
    </row>
    <row r="57" spans="1:13" x14ac:dyDescent="0.25">
      <c r="A57" s="21" t="s">
        <v>451</v>
      </c>
      <c r="B57" s="21" t="s">
        <v>11</v>
      </c>
      <c r="C57" s="33" t="s">
        <v>108</v>
      </c>
      <c r="D57" s="21">
        <v>1</v>
      </c>
      <c r="E57" s="21" t="s">
        <v>61</v>
      </c>
      <c r="F57" s="21" t="s">
        <v>60</v>
      </c>
      <c r="G57" s="21">
        <v>2750</v>
      </c>
      <c r="H57" s="21">
        <v>0</v>
      </c>
      <c r="I57" s="23" t="s">
        <v>109</v>
      </c>
      <c r="J57" s="24">
        <v>43139</v>
      </c>
      <c r="K57" s="24">
        <v>43139</v>
      </c>
      <c r="L57" s="24" t="s">
        <v>103</v>
      </c>
      <c r="M57" s="25">
        <v>2018</v>
      </c>
    </row>
    <row r="58" spans="1:13" x14ac:dyDescent="0.25">
      <c r="A58" s="21" t="s">
        <v>451</v>
      </c>
      <c r="B58" s="21" t="s">
        <v>11</v>
      </c>
      <c r="C58" s="33" t="s">
        <v>110</v>
      </c>
      <c r="D58" s="21">
        <v>1</v>
      </c>
      <c r="E58" s="21" t="s">
        <v>61</v>
      </c>
      <c r="F58" s="21" t="s">
        <v>60</v>
      </c>
      <c r="G58" s="21">
        <v>2750</v>
      </c>
      <c r="H58" s="21">
        <v>0</v>
      </c>
      <c r="I58" s="23" t="s">
        <v>111</v>
      </c>
      <c r="J58" s="24">
        <v>43167</v>
      </c>
      <c r="K58" s="24">
        <v>43167</v>
      </c>
      <c r="L58" s="24" t="s">
        <v>112</v>
      </c>
      <c r="M58" s="25">
        <v>2018</v>
      </c>
    </row>
    <row r="59" spans="1:13" x14ac:dyDescent="0.25">
      <c r="A59" s="21" t="s">
        <v>451</v>
      </c>
      <c r="B59" s="21" t="s">
        <v>11</v>
      </c>
      <c r="C59" s="33" t="s">
        <v>114</v>
      </c>
      <c r="D59" s="21">
        <v>2</v>
      </c>
      <c r="E59" s="21" t="s">
        <v>57</v>
      </c>
      <c r="F59" s="21" t="s">
        <v>58</v>
      </c>
      <c r="G59" s="21">
        <v>2750</v>
      </c>
      <c r="H59" s="21">
        <v>0</v>
      </c>
      <c r="I59" s="23" t="s">
        <v>115</v>
      </c>
      <c r="J59" s="24">
        <v>43181</v>
      </c>
      <c r="K59" s="24">
        <v>43181</v>
      </c>
      <c r="L59" s="24" t="s">
        <v>112</v>
      </c>
      <c r="M59" s="25">
        <v>2018</v>
      </c>
    </row>
    <row r="60" spans="1:13" x14ac:dyDescent="0.25">
      <c r="A60" s="21" t="s">
        <v>451</v>
      </c>
      <c r="B60" s="21" t="s">
        <v>11</v>
      </c>
      <c r="C60" s="33" t="s">
        <v>116</v>
      </c>
      <c r="D60" s="21">
        <v>1</v>
      </c>
      <c r="E60" s="21" t="s">
        <v>113</v>
      </c>
      <c r="F60" s="21" t="s">
        <v>71</v>
      </c>
      <c r="G60" s="21">
        <v>2750</v>
      </c>
      <c r="H60" s="21">
        <v>0</v>
      </c>
      <c r="I60" s="23" t="s">
        <v>117</v>
      </c>
      <c r="J60" s="24">
        <v>43258</v>
      </c>
      <c r="K60" s="24">
        <v>43258</v>
      </c>
      <c r="L60" s="24" t="s">
        <v>209</v>
      </c>
      <c r="M60" s="25">
        <v>2018</v>
      </c>
    </row>
    <row r="61" spans="1:13" x14ac:dyDescent="0.25">
      <c r="A61" s="21" t="s">
        <v>451</v>
      </c>
      <c r="B61" s="21" t="s">
        <v>11</v>
      </c>
      <c r="C61" s="33" t="s">
        <v>119</v>
      </c>
      <c r="D61" s="21">
        <v>1</v>
      </c>
      <c r="E61" s="21" t="s">
        <v>76</v>
      </c>
      <c r="F61" s="21" t="s">
        <v>77</v>
      </c>
      <c r="G61" s="21">
        <v>5500</v>
      </c>
      <c r="H61" s="21">
        <v>0</v>
      </c>
      <c r="I61" s="23" t="s">
        <v>312</v>
      </c>
      <c r="J61" s="24">
        <v>43118</v>
      </c>
      <c r="K61" s="24">
        <v>43118</v>
      </c>
      <c r="L61" s="24" t="s">
        <v>40</v>
      </c>
      <c r="M61" s="25">
        <v>2018</v>
      </c>
    </row>
    <row r="62" spans="1:13" x14ac:dyDescent="0.25">
      <c r="A62" s="21" t="s">
        <v>451</v>
      </c>
      <c r="B62" s="21" t="s">
        <v>11</v>
      </c>
      <c r="C62" s="33" t="s">
        <v>120</v>
      </c>
      <c r="D62" s="21">
        <v>1</v>
      </c>
      <c r="E62" s="21" t="s">
        <v>76</v>
      </c>
      <c r="F62" s="21" t="s">
        <v>77</v>
      </c>
      <c r="G62" s="21">
        <v>5500</v>
      </c>
      <c r="H62" s="21">
        <v>0</v>
      </c>
      <c r="I62" s="23" t="s">
        <v>313</v>
      </c>
      <c r="J62" s="24">
        <v>43132</v>
      </c>
      <c r="K62" s="24">
        <v>43132</v>
      </c>
      <c r="L62" s="24" t="s">
        <v>103</v>
      </c>
      <c r="M62" s="25">
        <v>2018</v>
      </c>
    </row>
    <row r="63" spans="1:13" x14ac:dyDescent="0.25">
      <c r="A63" s="21" t="s">
        <v>451</v>
      </c>
      <c r="B63" s="21" t="s">
        <v>11</v>
      </c>
      <c r="C63" s="33" t="s">
        <v>121</v>
      </c>
      <c r="D63" s="21">
        <v>1</v>
      </c>
      <c r="E63" s="21" t="s">
        <v>76</v>
      </c>
      <c r="F63" s="21" t="s">
        <v>77</v>
      </c>
      <c r="G63" s="21">
        <v>5500</v>
      </c>
      <c r="H63" s="21">
        <v>0</v>
      </c>
      <c r="I63" s="23" t="s">
        <v>314</v>
      </c>
      <c r="J63" s="24">
        <v>43139</v>
      </c>
      <c r="K63" s="24">
        <v>43139</v>
      </c>
      <c r="L63" s="24" t="s">
        <v>103</v>
      </c>
      <c r="M63" s="25">
        <v>2018</v>
      </c>
    </row>
    <row r="64" spans="1:13" x14ac:dyDescent="0.25">
      <c r="A64" s="21" t="s">
        <v>451</v>
      </c>
      <c r="B64" s="21" t="s">
        <v>11</v>
      </c>
      <c r="C64" s="33" t="s">
        <v>122</v>
      </c>
      <c r="D64" s="21">
        <v>1</v>
      </c>
      <c r="E64" s="21" t="s">
        <v>55</v>
      </c>
      <c r="F64" s="21" t="s">
        <v>56</v>
      </c>
      <c r="G64" s="21">
        <v>5500</v>
      </c>
      <c r="H64" s="21">
        <v>0</v>
      </c>
      <c r="I64" s="23" t="s">
        <v>123</v>
      </c>
      <c r="J64" s="24">
        <v>43139</v>
      </c>
      <c r="K64" s="24">
        <v>43139</v>
      </c>
      <c r="L64" s="24" t="s">
        <v>103</v>
      </c>
      <c r="M64" s="25">
        <v>2018</v>
      </c>
    </row>
    <row r="65" spans="1:13" x14ac:dyDescent="0.25">
      <c r="A65" s="21" t="s">
        <v>451</v>
      </c>
      <c r="B65" s="21" t="s">
        <v>11</v>
      </c>
      <c r="C65" s="33" t="s">
        <v>124</v>
      </c>
      <c r="D65" s="21">
        <v>1</v>
      </c>
      <c r="E65" s="21" t="s">
        <v>55</v>
      </c>
      <c r="F65" s="21" t="s">
        <v>56</v>
      </c>
      <c r="G65" s="21">
        <v>5500</v>
      </c>
      <c r="H65" s="21">
        <v>0</v>
      </c>
      <c r="I65" s="23" t="s">
        <v>125</v>
      </c>
      <c r="J65" s="24">
        <v>43195</v>
      </c>
      <c r="K65" s="24">
        <v>43195</v>
      </c>
      <c r="L65" s="24" t="s">
        <v>130</v>
      </c>
      <c r="M65" s="25">
        <v>2018</v>
      </c>
    </row>
    <row r="66" spans="1:13" x14ac:dyDescent="0.25">
      <c r="A66" s="21" t="s">
        <v>451</v>
      </c>
      <c r="B66" s="21" t="s">
        <v>11</v>
      </c>
      <c r="C66" s="33" t="s">
        <v>126</v>
      </c>
      <c r="D66" s="21">
        <v>1</v>
      </c>
      <c r="E66" s="21" t="s">
        <v>55</v>
      </c>
      <c r="F66" s="21" t="s">
        <v>56</v>
      </c>
      <c r="G66" s="21">
        <v>5500</v>
      </c>
      <c r="H66" s="21">
        <v>0</v>
      </c>
      <c r="I66" s="23" t="s">
        <v>127</v>
      </c>
      <c r="J66" s="24">
        <v>43181</v>
      </c>
      <c r="K66" s="24">
        <v>43181</v>
      </c>
      <c r="L66" s="24" t="s">
        <v>112</v>
      </c>
      <c r="M66" s="25">
        <v>2018</v>
      </c>
    </row>
    <row r="67" spans="1:13" x14ac:dyDescent="0.25">
      <c r="A67" s="21" t="s">
        <v>451</v>
      </c>
      <c r="B67" s="21" t="s">
        <v>11</v>
      </c>
      <c r="C67" s="33" t="s">
        <v>128</v>
      </c>
      <c r="D67" s="21">
        <v>1</v>
      </c>
      <c r="E67" s="21" t="s">
        <v>55</v>
      </c>
      <c r="F67" s="21" t="s">
        <v>56</v>
      </c>
      <c r="G67" s="21">
        <v>5500</v>
      </c>
      <c r="H67" s="21">
        <v>0</v>
      </c>
      <c r="I67" s="23" t="s">
        <v>129</v>
      </c>
      <c r="J67" s="24">
        <v>43118</v>
      </c>
      <c r="K67" s="24">
        <v>43118</v>
      </c>
      <c r="L67" s="24" t="s">
        <v>40</v>
      </c>
      <c r="M67" s="25">
        <v>2018</v>
      </c>
    </row>
    <row r="68" spans="1:13" x14ac:dyDescent="0.25">
      <c r="A68" s="21" t="s">
        <v>451</v>
      </c>
      <c r="B68" s="21" t="s">
        <v>11</v>
      </c>
      <c r="C68" s="33" t="s">
        <v>131</v>
      </c>
      <c r="D68" s="21">
        <v>1</v>
      </c>
      <c r="E68" s="21" t="s">
        <v>55</v>
      </c>
      <c r="F68" s="21" t="s">
        <v>56</v>
      </c>
      <c r="G68" s="21">
        <v>5500</v>
      </c>
      <c r="H68" s="21">
        <v>0</v>
      </c>
      <c r="I68" s="23" t="s">
        <v>132</v>
      </c>
      <c r="J68" s="24">
        <v>43300</v>
      </c>
      <c r="K68" s="24">
        <v>43300</v>
      </c>
      <c r="L68" s="24" t="s">
        <v>334</v>
      </c>
      <c r="M68" s="25">
        <v>2018</v>
      </c>
    </row>
    <row r="69" spans="1:13" x14ac:dyDescent="0.25">
      <c r="A69" s="21" t="s">
        <v>451</v>
      </c>
      <c r="B69" s="21" t="s">
        <v>11</v>
      </c>
      <c r="C69" s="33" t="s">
        <v>133</v>
      </c>
      <c r="D69" s="21">
        <v>1</v>
      </c>
      <c r="E69" s="21" t="s">
        <v>55</v>
      </c>
      <c r="F69" s="21" t="s">
        <v>56</v>
      </c>
      <c r="G69" s="21">
        <v>5500</v>
      </c>
      <c r="H69" s="21">
        <v>0</v>
      </c>
      <c r="I69" s="23" t="s">
        <v>134</v>
      </c>
      <c r="J69" s="24">
        <v>43146</v>
      </c>
      <c r="K69" s="24">
        <v>43146</v>
      </c>
      <c r="L69" s="24" t="s">
        <v>103</v>
      </c>
      <c r="M69" s="25">
        <v>2018</v>
      </c>
    </row>
    <row r="70" spans="1:13" x14ac:dyDescent="0.25">
      <c r="A70" s="21" t="s">
        <v>451</v>
      </c>
      <c r="B70" s="21" t="s">
        <v>11</v>
      </c>
      <c r="C70" s="33" t="s">
        <v>135</v>
      </c>
      <c r="D70" s="21">
        <v>1</v>
      </c>
      <c r="E70" s="21" t="s">
        <v>55</v>
      </c>
      <c r="F70" s="21" t="s">
        <v>56</v>
      </c>
      <c r="G70" s="21">
        <v>5500</v>
      </c>
      <c r="H70" s="21">
        <v>0</v>
      </c>
      <c r="I70" s="23" t="s">
        <v>136</v>
      </c>
      <c r="J70" s="24">
        <v>43076</v>
      </c>
      <c r="K70" s="24">
        <v>43076</v>
      </c>
      <c r="L70" s="24" t="s">
        <v>23</v>
      </c>
      <c r="M70" s="25">
        <v>2017</v>
      </c>
    </row>
    <row r="71" spans="1:13" x14ac:dyDescent="0.25">
      <c r="A71" s="21" t="s">
        <v>451</v>
      </c>
      <c r="B71" s="21" t="s">
        <v>11</v>
      </c>
      <c r="C71" s="33" t="s">
        <v>137</v>
      </c>
      <c r="D71" s="21">
        <v>2</v>
      </c>
      <c r="E71" s="21" t="s">
        <v>57</v>
      </c>
      <c r="F71" s="21" t="s">
        <v>58</v>
      </c>
      <c r="G71" s="21">
        <v>2750</v>
      </c>
      <c r="H71" s="21">
        <v>0</v>
      </c>
      <c r="I71" s="23" t="s">
        <v>506</v>
      </c>
      <c r="J71" s="24">
        <v>43223</v>
      </c>
      <c r="K71" s="24">
        <v>43223</v>
      </c>
      <c r="L71" s="24" t="s">
        <v>118</v>
      </c>
      <c r="M71" s="25">
        <v>2018</v>
      </c>
    </row>
    <row r="72" spans="1:13" x14ac:dyDescent="0.25">
      <c r="A72" s="21" t="s">
        <v>451</v>
      </c>
      <c r="B72" s="21" t="s">
        <v>11</v>
      </c>
      <c r="C72" s="33" t="s">
        <v>138</v>
      </c>
      <c r="D72" s="21">
        <v>1</v>
      </c>
      <c r="E72" s="21" t="s">
        <v>72</v>
      </c>
      <c r="F72" s="21" t="s">
        <v>73</v>
      </c>
      <c r="G72" s="21">
        <v>2750</v>
      </c>
      <c r="H72" s="21">
        <v>0</v>
      </c>
      <c r="I72" s="23" t="s">
        <v>139</v>
      </c>
      <c r="J72" s="24">
        <v>43111</v>
      </c>
      <c r="K72" s="24">
        <v>43111</v>
      </c>
      <c r="L72" s="24" t="s">
        <v>40</v>
      </c>
      <c r="M72" s="25">
        <v>2018</v>
      </c>
    </row>
    <row r="73" spans="1:13" x14ac:dyDescent="0.25">
      <c r="A73" s="21" t="s">
        <v>451</v>
      </c>
      <c r="B73" s="21" t="s">
        <v>11</v>
      </c>
      <c r="C73" s="33" t="s">
        <v>140</v>
      </c>
      <c r="D73" s="21">
        <v>2</v>
      </c>
      <c r="E73" s="21" t="s">
        <v>57</v>
      </c>
      <c r="F73" s="21" t="s">
        <v>58</v>
      </c>
      <c r="G73" s="21">
        <v>2750</v>
      </c>
      <c r="H73" s="21">
        <v>0</v>
      </c>
      <c r="I73" s="23" t="s">
        <v>141</v>
      </c>
      <c r="J73" s="24">
        <v>43398</v>
      </c>
      <c r="K73" s="24">
        <v>43398</v>
      </c>
      <c r="L73" s="24" t="s">
        <v>525</v>
      </c>
      <c r="M73" s="25">
        <v>2018</v>
      </c>
    </row>
    <row r="74" spans="1:13" x14ac:dyDescent="0.25">
      <c r="A74" s="21" t="s">
        <v>451</v>
      </c>
      <c r="B74" s="21" t="s">
        <v>11</v>
      </c>
      <c r="C74" s="33" t="s">
        <v>142</v>
      </c>
      <c r="D74" s="21">
        <v>1</v>
      </c>
      <c r="E74" s="21" t="s">
        <v>72</v>
      </c>
      <c r="F74" s="21" t="s">
        <v>73</v>
      </c>
      <c r="G74" s="21">
        <v>2750</v>
      </c>
      <c r="H74" s="21">
        <v>0</v>
      </c>
      <c r="I74" s="23" t="s">
        <v>143</v>
      </c>
      <c r="J74" s="24">
        <v>43167</v>
      </c>
      <c r="K74" s="24">
        <v>43167</v>
      </c>
      <c r="L74" s="24" t="s">
        <v>112</v>
      </c>
      <c r="M74" s="25">
        <v>2018</v>
      </c>
    </row>
    <row r="75" spans="1:13" x14ac:dyDescent="0.25">
      <c r="A75" s="21" t="s">
        <v>451</v>
      </c>
      <c r="B75" s="21" t="s">
        <v>11</v>
      </c>
      <c r="C75" s="33" t="s">
        <v>144</v>
      </c>
      <c r="D75" s="21">
        <v>1</v>
      </c>
      <c r="E75" s="21" t="s">
        <v>72</v>
      </c>
      <c r="F75" s="21" t="s">
        <v>73</v>
      </c>
      <c r="G75" s="21">
        <v>2750</v>
      </c>
      <c r="H75" s="21">
        <v>0</v>
      </c>
      <c r="I75" s="23" t="s">
        <v>145</v>
      </c>
      <c r="J75" s="24">
        <v>43286</v>
      </c>
      <c r="K75" s="24">
        <v>43286</v>
      </c>
      <c r="L75" s="24" t="s">
        <v>334</v>
      </c>
      <c r="M75" s="25">
        <v>2018</v>
      </c>
    </row>
    <row r="76" spans="1:13" x14ac:dyDescent="0.25">
      <c r="A76" s="21" t="s">
        <v>451</v>
      </c>
      <c r="B76" s="21" t="s">
        <v>11</v>
      </c>
      <c r="C76" s="21" t="s">
        <v>146</v>
      </c>
      <c r="D76" s="21">
        <v>1</v>
      </c>
      <c r="E76" s="21" t="s">
        <v>49</v>
      </c>
      <c r="F76" s="21" t="s">
        <v>50</v>
      </c>
      <c r="G76" s="21">
        <v>1250</v>
      </c>
      <c r="H76" s="21">
        <v>0</v>
      </c>
      <c r="I76" s="23" t="s">
        <v>147</v>
      </c>
      <c r="J76" s="24">
        <v>43139</v>
      </c>
      <c r="K76" s="24">
        <v>43139</v>
      </c>
      <c r="L76" s="24" t="s">
        <v>103</v>
      </c>
      <c r="M76" s="25">
        <v>2018</v>
      </c>
    </row>
    <row r="77" spans="1:13" x14ac:dyDescent="0.25">
      <c r="A77" s="21" t="s">
        <v>451</v>
      </c>
      <c r="B77" s="21" t="s">
        <v>11</v>
      </c>
      <c r="C77" s="21" t="s">
        <v>148</v>
      </c>
      <c r="D77" s="21">
        <v>1</v>
      </c>
      <c r="E77" s="21" t="s">
        <v>52</v>
      </c>
      <c r="F77" s="21" t="s">
        <v>53</v>
      </c>
      <c r="G77" s="21">
        <v>5500</v>
      </c>
      <c r="H77" s="21">
        <v>0</v>
      </c>
      <c r="I77" s="23" t="s">
        <v>149</v>
      </c>
      <c r="J77" s="24">
        <v>43111</v>
      </c>
      <c r="K77" s="24">
        <v>43118</v>
      </c>
      <c r="L77" s="24" t="s">
        <v>40</v>
      </c>
      <c r="M77" s="25">
        <v>2018</v>
      </c>
    </row>
    <row r="78" spans="1:13" x14ac:dyDescent="0.25">
      <c r="A78" s="21" t="s">
        <v>451</v>
      </c>
      <c r="B78" s="21" t="s">
        <v>11</v>
      </c>
      <c r="C78" s="21" t="s">
        <v>150</v>
      </c>
      <c r="D78" s="21">
        <v>1</v>
      </c>
      <c r="E78" s="21" t="s">
        <v>52</v>
      </c>
      <c r="F78" s="21" t="s">
        <v>53</v>
      </c>
      <c r="G78" s="21">
        <v>5500</v>
      </c>
      <c r="H78" s="21">
        <v>0</v>
      </c>
      <c r="I78" s="23" t="s">
        <v>151</v>
      </c>
      <c r="J78" s="24">
        <v>43125</v>
      </c>
      <c r="K78" s="24">
        <v>43132</v>
      </c>
      <c r="L78" s="24" t="s">
        <v>40</v>
      </c>
      <c r="M78" s="25">
        <v>2018</v>
      </c>
    </row>
    <row r="79" spans="1:13" x14ac:dyDescent="0.25">
      <c r="A79" s="21" t="s">
        <v>451</v>
      </c>
      <c r="B79" s="21" t="s">
        <v>11</v>
      </c>
      <c r="C79" s="21" t="s">
        <v>152</v>
      </c>
      <c r="D79" s="21">
        <v>1</v>
      </c>
      <c r="E79" s="21" t="s">
        <v>52</v>
      </c>
      <c r="F79" s="21" t="s">
        <v>53</v>
      </c>
      <c r="G79" s="21">
        <v>5500</v>
      </c>
      <c r="H79" s="21">
        <v>0</v>
      </c>
      <c r="I79" s="23" t="s">
        <v>153</v>
      </c>
      <c r="J79" s="24">
        <v>43167</v>
      </c>
      <c r="K79" s="24">
        <v>43167</v>
      </c>
      <c r="L79" s="24" t="s">
        <v>112</v>
      </c>
      <c r="M79" s="25">
        <v>2018</v>
      </c>
    </row>
    <row r="80" spans="1:13" x14ac:dyDescent="0.25">
      <c r="A80" s="21" t="s">
        <v>451</v>
      </c>
      <c r="B80" s="21" t="s">
        <v>11</v>
      </c>
      <c r="C80" s="21" t="s">
        <v>154</v>
      </c>
      <c r="D80" s="21">
        <v>1</v>
      </c>
      <c r="E80" s="21" t="s">
        <v>52</v>
      </c>
      <c r="F80" s="21" t="s">
        <v>53</v>
      </c>
      <c r="G80" s="21">
        <v>5500</v>
      </c>
      <c r="H80" s="21">
        <v>0</v>
      </c>
      <c r="I80" s="23" t="s">
        <v>155</v>
      </c>
      <c r="J80" s="24">
        <v>43139</v>
      </c>
      <c r="K80" s="24">
        <v>43146</v>
      </c>
      <c r="L80" s="24" t="s">
        <v>103</v>
      </c>
      <c r="M80" s="25">
        <v>2018</v>
      </c>
    </row>
    <row r="81" spans="1:13" x14ac:dyDescent="0.25">
      <c r="A81" s="21" t="s">
        <v>451</v>
      </c>
      <c r="B81" s="21" t="s">
        <v>11</v>
      </c>
      <c r="C81" s="21" t="s">
        <v>156</v>
      </c>
      <c r="D81" s="21">
        <v>1</v>
      </c>
      <c r="E81" s="21" t="s">
        <v>52</v>
      </c>
      <c r="F81" s="21" t="s">
        <v>53</v>
      </c>
      <c r="G81" s="21">
        <v>5500</v>
      </c>
      <c r="H81" s="21">
        <v>0</v>
      </c>
      <c r="I81" s="23" t="s">
        <v>157</v>
      </c>
      <c r="J81" s="24">
        <v>43139</v>
      </c>
      <c r="K81" s="24">
        <v>43146</v>
      </c>
      <c r="L81" s="24" t="s">
        <v>103</v>
      </c>
      <c r="M81" s="25">
        <v>2018</v>
      </c>
    </row>
    <row r="82" spans="1:13" x14ac:dyDescent="0.25">
      <c r="A82" s="21" t="s">
        <v>451</v>
      </c>
      <c r="B82" s="21" t="s">
        <v>11</v>
      </c>
      <c r="C82" s="21" t="s">
        <v>158</v>
      </c>
      <c r="D82" s="21">
        <v>1</v>
      </c>
      <c r="E82" s="21" t="s">
        <v>52</v>
      </c>
      <c r="F82" s="21" t="s">
        <v>53</v>
      </c>
      <c r="G82" s="21">
        <v>5500</v>
      </c>
      <c r="H82" s="21">
        <v>0</v>
      </c>
      <c r="I82" s="23" t="s">
        <v>159</v>
      </c>
      <c r="J82" s="24">
        <v>43258</v>
      </c>
      <c r="K82" s="24">
        <v>43258</v>
      </c>
      <c r="L82" s="24" t="s">
        <v>209</v>
      </c>
      <c r="M82" s="25">
        <v>2018</v>
      </c>
    </row>
    <row r="83" spans="1:13" x14ac:dyDescent="0.25">
      <c r="A83" s="21" t="s">
        <v>451</v>
      </c>
      <c r="B83" s="21" t="s">
        <v>11</v>
      </c>
      <c r="C83" s="21" t="s">
        <v>160</v>
      </c>
      <c r="D83" s="21">
        <v>1</v>
      </c>
      <c r="E83" s="21" t="s">
        <v>52</v>
      </c>
      <c r="F83" s="21" t="s">
        <v>53</v>
      </c>
      <c r="G83" s="21">
        <v>5500</v>
      </c>
      <c r="H83" s="21">
        <v>0</v>
      </c>
      <c r="I83" s="23" t="s">
        <v>161</v>
      </c>
      <c r="J83" s="24">
        <v>43265</v>
      </c>
      <c r="K83" s="24">
        <v>43265</v>
      </c>
      <c r="L83" s="24" t="s">
        <v>209</v>
      </c>
      <c r="M83" s="25">
        <v>2018</v>
      </c>
    </row>
    <row r="84" spans="1:13" x14ac:dyDescent="0.25">
      <c r="A84" s="21" t="s">
        <v>451</v>
      </c>
      <c r="B84" s="21" t="s">
        <v>11</v>
      </c>
      <c r="C84" s="21" t="s">
        <v>162</v>
      </c>
      <c r="D84" s="21">
        <v>1</v>
      </c>
      <c r="E84" s="21" t="s">
        <v>69</v>
      </c>
      <c r="F84" s="21" t="s">
        <v>53</v>
      </c>
      <c r="G84" s="21">
        <v>5500</v>
      </c>
      <c r="H84" s="21">
        <v>0</v>
      </c>
      <c r="I84" s="23" t="s">
        <v>163</v>
      </c>
      <c r="J84" s="24">
        <v>43105</v>
      </c>
      <c r="K84" s="24">
        <v>43111</v>
      </c>
      <c r="L84" s="24" t="s">
        <v>40</v>
      </c>
      <c r="M84" s="25">
        <v>2018</v>
      </c>
    </row>
    <row r="85" spans="1:13" x14ac:dyDescent="0.25">
      <c r="A85" s="21" t="s">
        <v>451</v>
      </c>
      <c r="B85" s="21" t="s">
        <v>11</v>
      </c>
      <c r="C85" s="21" t="s">
        <v>164</v>
      </c>
      <c r="D85" s="21">
        <v>1</v>
      </c>
      <c r="E85" s="21" t="s">
        <v>69</v>
      </c>
      <c r="F85" s="21" t="s">
        <v>53</v>
      </c>
      <c r="G85" s="21">
        <v>5500</v>
      </c>
      <c r="H85" s="21">
        <v>0</v>
      </c>
      <c r="I85" s="23" t="s">
        <v>165</v>
      </c>
      <c r="J85" s="24">
        <v>43125</v>
      </c>
      <c r="K85" s="24">
        <v>43132</v>
      </c>
      <c r="L85" s="24" t="s">
        <v>40</v>
      </c>
      <c r="M85" s="25">
        <v>2018</v>
      </c>
    </row>
    <row r="86" spans="1:13" x14ac:dyDescent="0.25">
      <c r="A86" s="21" t="s">
        <v>451</v>
      </c>
      <c r="B86" s="21" t="s">
        <v>11</v>
      </c>
      <c r="C86" s="21" t="s">
        <v>166</v>
      </c>
      <c r="D86" s="21">
        <v>1</v>
      </c>
      <c r="E86" s="21" t="s">
        <v>69</v>
      </c>
      <c r="F86" s="21" t="s">
        <v>53</v>
      </c>
      <c r="G86" s="21">
        <v>5500</v>
      </c>
      <c r="H86" s="21">
        <v>0</v>
      </c>
      <c r="I86" s="23" t="s">
        <v>167</v>
      </c>
      <c r="J86" s="24">
        <v>43125</v>
      </c>
      <c r="K86" s="24">
        <v>43132</v>
      </c>
      <c r="L86" s="24" t="s">
        <v>40</v>
      </c>
      <c r="M86" s="25">
        <v>2018</v>
      </c>
    </row>
    <row r="87" spans="1:13" x14ac:dyDescent="0.25">
      <c r="A87" s="21" t="s">
        <v>451</v>
      </c>
      <c r="B87" s="21" t="s">
        <v>11</v>
      </c>
      <c r="C87" s="21" t="s">
        <v>168</v>
      </c>
      <c r="D87" s="21">
        <v>1</v>
      </c>
      <c r="E87" s="21" t="s">
        <v>69</v>
      </c>
      <c r="F87" s="21" t="s">
        <v>53</v>
      </c>
      <c r="G87" s="21">
        <v>5500</v>
      </c>
      <c r="H87" s="21">
        <v>0</v>
      </c>
      <c r="I87" s="23" t="s">
        <v>169</v>
      </c>
      <c r="J87" s="24">
        <v>43139</v>
      </c>
      <c r="K87" s="24">
        <v>43139</v>
      </c>
      <c r="L87" s="24" t="s">
        <v>103</v>
      </c>
      <c r="M87" s="25">
        <v>2018</v>
      </c>
    </row>
    <row r="88" spans="1:13" x14ac:dyDescent="0.25">
      <c r="A88" s="21" t="s">
        <v>451</v>
      </c>
      <c r="B88" s="21" t="s">
        <v>11</v>
      </c>
      <c r="C88" s="21" t="s">
        <v>170</v>
      </c>
      <c r="D88" s="21">
        <v>1</v>
      </c>
      <c r="E88" s="21" t="s">
        <v>69</v>
      </c>
      <c r="F88" s="21" t="s">
        <v>53</v>
      </c>
      <c r="G88" s="21">
        <v>5500</v>
      </c>
      <c r="H88" s="21">
        <v>0</v>
      </c>
      <c r="I88" s="23" t="s">
        <v>171</v>
      </c>
      <c r="J88" s="24">
        <v>43174</v>
      </c>
      <c r="K88" s="24">
        <v>43174</v>
      </c>
      <c r="L88" s="24" t="s">
        <v>112</v>
      </c>
      <c r="M88" s="25">
        <v>2018</v>
      </c>
    </row>
    <row r="89" spans="1:13" x14ac:dyDescent="0.25">
      <c r="A89" s="21" t="s">
        <v>451</v>
      </c>
      <c r="B89" s="21" t="s">
        <v>11</v>
      </c>
      <c r="C89" s="21" t="s">
        <v>172</v>
      </c>
      <c r="D89" s="21">
        <v>1</v>
      </c>
      <c r="E89" s="21" t="s">
        <v>69</v>
      </c>
      <c r="F89" s="21" t="s">
        <v>53</v>
      </c>
      <c r="G89" s="21">
        <v>5500</v>
      </c>
      <c r="H89" s="21">
        <v>0</v>
      </c>
      <c r="I89" s="23" t="s">
        <v>173</v>
      </c>
      <c r="J89" s="24">
        <v>43139</v>
      </c>
      <c r="K89" s="24">
        <v>43146</v>
      </c>
      <c r="L89" s="24" t="s">
        <v>103</v>
      </c>
      <c r="M89" s="25">
        <v>2018</v>
      </c>
    </row>
    <row r="90" spans="1:13" x14ac:dyDescent="0.25">
      <c r="A90" s="21" t="s">
        <v>451</v>
      </c>
      <c r="B90" s="21" t="s">
        <v>11</v>
      </c>
      <c r="C90" s="21" t="s">
        <v>174</v>
      </c>
      <c r="D90" s="21">
        <v>1</v>
      </c>
      <c r="E90" s="21" t="s">
        <v>69</v>
      </c>
      <c r="F90" s="21" t="s">
        <v>53</v>
      </c>
      <c r="G90" s="21">
        <v>5500</v>
      </c>
      <c r="H90" s="21">
        <v>0</v>
      </c>
      <c r="I90" s="23" t="s">
        <v>175</v>
      </c>
      <c r="J90" s="24">
        <v>43146</v>
      </c>
      <c r="K90" s="24">
        <v>43153</v>
      </c>
      <c r="L90" s="24" t="s">
        <v>103</v>
      </c>
      <c r="M90" s="25">
        <v>2018</v>
      </c>
    </row>
    <row r="91" spans="1:13" x14ac:dyDescent="0.25">
      <c r="A91" s="21" t="s">
        <v>451</v>
      </c>
      <c r="B91" s="21" t="s">
        <v>11</v>
      </c>
      <c r="C91" s="21" t="s">
        <v>176</v>
      </c>
      <c r="D91" s="21">
        <v>1</v>
      </c>
      <c r="E91" s="21" t="s">
        <v>69</v>
      </c>
      <c r="F91" s="21" t="s">
        <v>53</v>
      </c>
      <c r="G91" s="21">
        <v>5500</v>
      </c>
      <c r="H91" s="21">
        <v>0</v>
      </c>
      <c r="I91" s="23" t="s">
        <v>177</v>
      </c>
      <c r="J91" s="24">
        <v>43153</v>
      </c>
      <c r="K91" s="24">
        <v>43153</v>
      </c>
      <c r="L91" s="24" t="s">
        <v>103</v>
      </c>
      <c r="M91" s="25">
        <v>2018</v>
      </c>
    </row>
    <row r="92" spans="1:13" x14ac:dyDescent="0.25">
      <c r="A92" s="21" t="s">
        <v>451</v>
      </c>
      <c r="B92" s="21" t="s">
        <v>11</v>
      </c>
      <c r="C92" s="33" t="s">
        <v>178</v>
      </c>
      <c r="D92" s="21">
        <v>2</v>
      </c>
      <c r="E92" s="21" t="s">
        <v>70</v>
      </c>
      <c r="F92" s="21" t="s">
        <v>71</v>
      </c>
      <c r="G92" s="21">
        <v>2750</v>
      </c>
      <c r="H92" s="21">
        <v>0</v>
      </c>
      <c r="I92" s="23" t="s">
        <v>507</v>
      </c>
      <c r="J92" s="24">
        <v>43139</v>
      </c>
      <c r="K92" s="24">
        <v>43139</v>
      </c>
      <c r="L92" s="24" t="s">
        <v>103</v>
      </c>
      <c r="M92" s="25">
        <v>2018</v>
      </c>
    </row>
    <row r="93" spans="1:13" x14ac:dyDescent="0.25">
      <c r="A93" s="21" t="s">
        <v>451</v>
      </c>
      <c r="B93" s="21" t="s">
        <v>11</v>
      </c>
      <c r="C93" s="21" t="s">
        <v>179</v>
      </c>
      <c r="D93" s="21">
        <v>1</v>
      </c>
      <c r="E93" s="21" t="s">
        <v>59</v>
      </c>
      <c r="F93" s="21" t="s">
        <v>60</v>
      </c>
      <c r="G93" s="21">
        <v>2750</v>
      </c>
      <c r="H93" s="21">
        <v>0</v>
      </c>
      <c r="I93" s="23" t="s">
        <v>180</v>
      </c>
      <c r="J93" s="24">
        <v>43125</v>
      </c>
      <c r="K93" s="24">
        <v>43125</v>
      </c>
      <c r="L93" s="24" t="s">
        <v>40</v>
      </c>
      <c r="M93" s="25">
        <v>2018</v>
      </c>
    </row>
    <row r="94" spans="1:13" x14ac:dyDescent="0.25">
      <c r="A94" s="21" t="s">
        <v>451</v>
      </c>
      <c r="B94" s="21" t="s">
        <v>11</v>
      </c>
      <c r="C94" s="21" t="s">
        <v>181</v>
      </c>
      <c r="D94" s="21">
        <v>1</v>
      </c>
      <c r="E94" s="21" t="s">
        <v>59</v>
      </c>
      <c r="F94" s="21" t="s">
        <v>60</v>
      </c>
      <c r="G94" s="21">
        <v>2750</v>
      </c>
      <c r="H94" s="21">
        <v>0</v>
      </c>
      <c r="I94" s="23" t="s">
        <v>182</v>
      </c>
      <c r="J94" s="24">
        <v>43146</v>
      </c>
      <c r="K94" s="24">
        <v>43146</v>
      </c>
      <c r="L94" s="24" t="s">
        <v>103</v>
      </c>
      <c r="M94" s="25">
        <v>2018</v>
      </c>
    </row>
    <row r="95" spans="1:13" x14ac:dyDescent="0.25">
      <c r="A95" s="21" t="s">
        <v>451</v>
      </c>
      <c r="B95" s="21" t="s">
        <v>11</v>
      </c>
      <c r="C95" s="21" t="s">
        <v>183</v>
      </c>
      <c r="D95" s="21">
        <v>1</v>
      </c>
      <c r="E95" s="21" t="s">
        <v>59</v>
      </c>
      <c r="F95" s="21" t="s">
        <v>60</v>
      </c>
      <c r="G95" s="21">
        <v>2750</v>
      </c>
      <c r="H95" s="21">
        <v>0</v>
      </c>
      <c r="I95" s="23" t="s">
        <v>184</v>
      </c>
      <c r="J95" s="24">
        <v>43160</v>
      </c>
      <c r="K95" s="24">
        <v>43160</v>
      </c>
      <c r="L95" s="24" t="s">
        <v>112</v>
      </c>
      <c r="M95" s="25">
        <v>2018</v>
      </c>
    </row>
    <row r="96" spans="1:13" x14ac:dyDescent="0.25">
      <c r="A96" s="21" t="s">
        <v>451</v>
      </c>
      <c r="B96" s="21" t="s">
        <v>11</v>
      </c>
      <c r="C96" s="21" t="s">
        <v>185</v>
      </c>
      <c r="D96" s="21">
        <v>1</v>
      </c>
      <c r="E96" s="21" t="s">
        <v>59</v>
      </c>
      <c r="F96" s="21" t="s">
        <v>60</v>
      </c>
      <c r="G96" s="21">
        <v>2750</v>
      </c>
      <c r="H96" s="21">
        <v>0</v>
      </c>
      <c r="I96" s="23" t="s">
        <v>186</v>
      </c>
      <c r="J96" s="24">
        <v>43188</v>
      </c>
      <c r="K96" s="24">
        <v>43188</v>
      </c>
      <c r="L96" s="24" t="s">
        <v>112</v>
      </c>
      <c r="M96" s="25">
        <v>2018</v>
      </c>
    </row>
    <row r="97" spans="1:13" x14ac:dyDescent="0.25">
      <c r="A97" s="21" t="s">
        <v>451</v>
      </c>
      <c r="B97" s="21" t="s">
        <v>11</v>
      </c>
      <c r="C97" s="33" t="s">
        <v>187</v>
      </c>
      <c r="D97" s="21">
        <v>1</v>
      </c>
      <c r="E97" s="21" t="s">
        <v>55</v>
      </c>
      <c r="F97" s="21" t="s">
        <v>56</v>
      </c>
      <c r="G97" s="21">
        <v>5500</v>
      </c>
      <c r="H97" s="21">
        <v>0</v>
      </c>
      <c r="I97" s="23" t="s">
        <v>188</v>
      </c>
      <c r="J97" s="24">
        <v>43111</v>
      </c>
      <c r="K97" s="24">
        <v>43111</v>
      </c>
      <c r="L97" s="24" t="s">
        <v>40</v>
      </c>
      <c r="M97" s="25">
        <v>2018</v>
      </c>
    </row>
    <row r="98" spans="1:13" x14ac:dyDescent="0.25">
      <c r="A98" s="21" t="s">
        <v>451</v>
      </c>
      <c r="B98" s="21" t="s">
        <v>11</v>
      </c>
      <c r="C98" s="21" t="s">
        <v>189</v>
      </c>
      <c r="D98" s="21">
        <v>1</v>
      </c>
      <c r="E98" s="21" t="s">
        <v>74</v>
      </c>
      <c r="F98" s="21" t="s">
        <v>75</v>
      </c>
      <c r="G98" s="21">
        <v>5400</v>
      </c>
      <c r="H98" s="21">
        <v>0</v>
      </c>
      <c r="I98" s="23" t="s">
        <v>190</v>
      </c>
      <c r="J98" s="24">
        <v>43105</v>
      </c>
      <c r="K98" s="24">
        <v>43088</v>
      </c>
      <c r="L98" s="24" t="s">
        <v>40</v>
      </c>
      <c r="M98" s="25">
        <v>2018</v>
      </c>
    </row>
    <row r="99" spans="1:13" x14ac:dyDescent="0.25">
      <c r="A99" s="21" t="s">
        <v>451</v>
      </c>
      <c r="B99" s="21" t="s">
        <v>11</v>
      </c>
      <c r="C99" s="21" t="s">
        <v>191</v>
      </c>
      <c r="D99" s="21">
        <v>1</v>
      </c>
      <c r="E99" s="21" t="s">
        <v>74</v>
      </c>
      <c r="F99" s="21" t="s">
        <v>75</v>
      </c>
      <c r="G99" s="21">
        <v>5400</v>
      </c>
      <c r="H99" s="21">
        <v>0</v>
      </c>
      <c r="I99" s="23" t="s">
        <v>192</v>
      </c>
      <c r="J99" s="24">
        <v>43105</v>
      </c>
      <c r="K99" s="24">
        <v>43088</v>
      </c>
      <c r="L99" s="24" t="s">
        <v>40</v>
      </c>
      <c r="M99" s="25">
        <v>2018</v>
      </c>
    </row>
    <row r="100" spans="1:13" x14ac:dyDescent="0.25">
      <c r="A100" s="21" t="s">
        <v>451</v>
      </c>
      <c r="B100" s="21" t="s">
        <v>11</v>
      </c>
      <c r="C100" s="21" t="s">
        <v>193</v>
      </c>
      <c r="D100" s="21">
        <v>1</v>
      </c>
      <c r="E100" s="21" t="s">
        <v>74</v>
      </c>
      <c r="F100" s="21" t="s">
        <v>75</v>
      </c>
      <c r="G100" s="21">
        <v>5400</v>
      </c>
      <c r="H100" s="21">
        <v>0</v>
      </c>
      <c r="I100" s="23" t="s">
        <v>194</v>
      </c>
      <c r="J100" s="24">
        <v>43125</v>
      </c>
      <c r="K100" s="24">
        <v>43132</v>
      </c>
      <c r="L100" s="24" t="s">
        <v>40</v>
      </c>
      <c r="M100" s="25">
        <v>2018</v>
      </c>
    </row>
    <row r="101" spans="1:13" x14ac:dyDescent="0.25">
      <c r="A101" s="21" t="s">
        <v>451</v>
      </c>
      <c r="B101" s="21" t="s">
        <v>11</v>
      </c>
      <c r="C101" s="21" t="s">
        <v>219</v>
      </c>
      <c r="D101" s="21">
        <v>1</v>
      </c>
      <c r="E101" s="21" t="s">
        <v>74</v>
      </c>
      <c r="F101" s="21" t="s">
        <v>75</v>
      </c>
      <c r="G101" s="21">
        <v>5400</v>
      </c>
      <c r="H101" s="21">
        <v>0</v>
      </c>
      <c r="I101" s="23" t="s">
        <v>369</v>
      </c>
      <c r="J101" s="24">
        <v>43132</v>
      </c>
      <c r="K101" s="24">
        <v>43132</v>
      </c>
      <c r="L101" s="24" t="s">
        <v>103</v>
      </c>
      <c r="M101" s="25">
        <v>2018</v>
      </c>
    </row>
    <row r="102" spans="1:13" x14ac:dyDescent="0.25">
      <c r="A102" s="21" t="s">
        <v>451</v>
      </c>
      <c r="B102" s="21" t="s">
        <v>11</v>
      </c>
      <c r="C102" s="21" t="s">
        <v>220</v>
      </c>
      <c r="D102" s="21">
        <v>1</v>
      </c>
      <c r="E102" s="21" t="s">
        <v>74</v>
      </c>
      <c r="F102" s="21" t="s">
        <v>75</v>
      </c>
      <c r="G102" s="21">
        <v>5400</v>
      </c>
      <c r="H102" s="21">
        <v>0</v>
      </c>
      <c r="I102" s="23" t="s">
        <v>370</v>
      </c>
      <c r="J102" s="24">
        <v>43132</v>
      </c>
      <c r="K102" s="24">
        <v>43132</v>
      </c>
      <c r="L102" s="24" t="s">
        <v>103</v>
      </c>
      <c r="M102" s="25">
        <v>2018</v>
      </c>
    </row>
    <row r="103" spans="1:13" x14ac:dyDescent="0.25">
      <c r="A103" s="21" t="s">
        <v>451</v>
      </c>
      <c r="B103" s="21" t="s">
        <v>11</v>
      </c>
      <c r="C103" s="21" t="s">
        <v>221</v>
      </c>
      <c r="D103" s="21">
        <v>1</v>
      </c>
      <c r="E103" s="21" t="s">
        <v>74</v>
      </c>
      <c r="F103" s="21" t="s">
        <v>75</v>
      </c>
      <c r="G103" s="21">
        <v>5400</v>
      </c>
      <c r="H103" s="21">
        <v>0</v>
      </c>
      <c r="I103" s="23" t="s">
        <v>371</v>
      </c>
      <c r="J103" s="24">
        <v>43146</v>
      </c>
      <c r="K103" s="24">
        <v>43146</v>
      </c>
      <c r="L103" s="24" t="s">
        <v>103</v>
      </c>
      <c r="M103" s="25">
        <v>2018</v>
      </c>
    </row>
    <row r="104" spans="1:13" x14ac:dyDescent="0.25">
      <c r="A104" s="21" t="s">
        <v>451</v>
      </c>
      <c r="B104" s="21" t="s">
        <v>11</v>
      </c>
      <c r="C104" s="21" t="s">
        <v>222</v>
      </c>
      <c r="D104" s="21">
        <v>1</v>
      </c>
      <c r="E104" s="21" t="s">
        <v>74</v>
      </c>
      <c r="F104" s="21" t="s">
        <v>75</v>
      </c>
      <c r="G104" s="21">
        <v>5400</v>
      </c>
      <c r="H104" s="21">
        <v>0</v>
      </c>
      <c r="I104" s="23" t="s">
        <v>372</v>
      </c>
      <c r="J104" s="24">
        <v>43160</v>
      </c>
      <c r="K104" s="24">
        <v>43160</v>
      </c>
      <c r="L104" s="24" t="s">
        <v>112</v>
      </c>
      <c r="M104" s="25">
        <v>2018</v>
      </c>
    </row>
    <row r="105" spans="1:13" x14ac:dyDescent="0.25">
      <c r="A105" s="21" t="s">
        <v>451</v>
      </c>
      <c r="B105" s="21" t="s">
        <v>11</v>
      </c>
      <c r="C105" s="21" t="s">
        <v>223</v>
      </c>
      <c r="D105" s="21">
        <v>1</v>
      </c>
      <c r="E105" s="21" t="s">
        <v>74</v>
      </c>
      <c r="F105" s="21" t="s">
        <v>75</v>
      </c>
      <c r="G105" s="21">
        <v>5400</v>
      </c>
      <c r="H105" s="21">
        <v>0</v>
      </c>
      <c r="I105" s="23" t="s">
        <v>373</v>
      </c>
      <c r="J105" s="24">
        <v>43160</v>
      </c>
      <c r="K105" s="24">
        <v>43160</v>
      </c>
      <c r="L105" s="24" t="s">
        <v>112</v>
      </c>
      <c r="M105" s="25">
        <v>2018</v>
      </c>
    </row>
    <row r="106" spans="1:13" x14ac:dyDescent="0.25">
      <c r="A106" s="21" t="s">
        <v>451</v>
      </c>
      <c r="B106" s="21" t="s">
        <v>11</v>
      </c>
      <c r="C106" s="21" t="s">
        <v>195</v>
      </c>
      <c r="D106" s="21">
        <v>1</v>
      </c>
      <c r="E106" s="21" t="s">
        <v>76</v>
      </c>
      <c r="F106" s="21" t="s">
        <v>77</v>
      </c>
      <c r="G106" s="21">
        <v>5500</v>
      </c>
      <c r="H106" s="21">
        <v>0</v>
      </c>
      <c r="I106" s="23" t="s">
        <v>315</v>
      </c>
      <c r="J106" s="24">
        <v>43244</v>
      </c>
      <c r="K106" s="24">
        <v>43244</v>
      </c>
      <c r="L106" s="24" t="s">
        <v>118</v>
      </c>
      <c r="M106" s="25">
        <v>2018</v>
      </c>
    </row>
    <row r="107" spans="1:13" x14ac:dyDescent="0.25">
      <c r="A107" s="21" t="s">
        <v>451</v>
      </c>
      <c r="B107" s="21" t="s">
        <v>11</v>
      </c>
      <c r="C107" s="21" t="s">
        <v>196</v>
      </c>
      <c r="D107" s="21">
        <v>1</v>
      </c>
      <c r="E107" s="21" t="s">
        <v>76</v>
      </c>
      <c r="F107" s="21" t="s">
        <v>77</v>
      </c>
      <c r="G107" s="21">
        <v>5500</v>
      </c>
      <c r="H107" s="21">
        <v>0</v>
      </c>
      <c r="I107" s="23" t="s">
        <v>316</v>
      </c>
      <c r="J107" s="24">
        <v>43111</v>
      </c>
      <c r="K107" s="24">
        <v>43111</v>
      </c>
      <c r="L107" s="24" t="s">
        <v>40</v>
      </c>
      <c r="M107" s="25">
        <v>2018</v>
      </c>
    </row>
    <row r="108" spans="1:13" x14ac:dyDescent="0.25">
      <c r="A108" s="21" t="s">
        <v>451</v>
      </c>
      <c r="B108" s="21" t="s">
        <v>11</v>
      </c>
      <c r="C108" s="21" t="s">
        <v>197</v>
      </c>
      <c r="D108" s="21">
        <v>1</v>
      </c>
      <c r="E108" s="21" t="s">
        <v>76</v>
      </c>
      <c r="F108" s="21" t="s">
        <v>77</v>
      </c>
      <c r="G108" s="22">
        <v>5500</v>
      </c>
      <c r="H108" s="21">
        <v>0</v>
      </c>
      <c r="I108" s="23" t="s">
        <v>317</v>
      </c>
      <c r="J108" s="24">
        <v>43251</v>
      </c>
      <c r="K108" s="24">
        <v>43251</v>
      </c>
      <c r="L108" s="24" t="s">
        <v>118</v>
      </c>
      <c r="M108" s="25">
        <v>2018</v>
      </c>
    </row>
    <row r="109" spans="1:13" x14ac:dyDescent="0.25">
      <c r="A109" s="21" t="s">
        <v>451</v>
      </c>
      <c r="B109" s="21" t="s">
        <v>11</v>
      </c>
      <c r="C109" s="21" t="s">
        <v>198</v>
      </c>
      <c r="D109" s="21">
        <v>1</v>
      </c>
      <c r="E109" s="21" t="s">
        <v>76</v>
      </c>
      <c r="F109" s="21" t="s">
        <v>77</v>
      </c>
      <c r="G109" s="21">
        <v>5500</v>
      </c>
      <c r="H109" s="21">
        <v>0</v>
      </c>
      <c r="I109" s="23" t="s">
        <v>318</v>
      </c>
      <c r="J109" s="24">
        <v>43125</v>
      </c>
      <c r="K109" s="24">
        <v>43125</v>
      </c>
      <c r="L109" s="24" t="s">
        <v>40</v>
      </c>
      <c r="M109" s="25">
        <v>2018</v>
      </c>
    </row>
    <row r="110" spans="1:13" x14ac:dyDescent="0.25">
      <c r="A110" s="21" t="s">
        <v>451</v>
      </c>
      <c r="B110" s="21" t="s">
        <v>11</v>
      </c>
      <c r="C110" s="21" t="s">
        <v>199</v>
      </c>
      <c r="D110" s="21">
        <v>1</v>
      </c>
      <c r="E110" s="21" t="s">
        <v>76</v>
      </c>
      <c r="F110" s="21" t="s">
        <v>77</v>
      </c>
      <c r="G110" s="21">
        <v>5500</v>
      </c>
      <c r="H110" s="21">
        <v>0</v>
      </c>
      <c r="I110" s="23" t="s">
        <v>319</v>
      </c>
      <c r="J110" s="24">
        <v>43237</v>
      </c>
      <c r="K110" s="24">
        <v>43237</v>
      </c>
      <c r="L110" s="24" t="s">
        <v>118</v>
      </c>
      <c r="M110" s="25">
        <v>2018</v>
      </c>
    </row>
    <row r="111" spans="1:13" x14ac:dyDescent="0.25">
      <c r="A111" s="21" t="s">
        <v>451</v>
      </c>
      <c r="B111" s="21" t="s">
        <v>11</v>
      </c>
      <c r="C111" s="21" t="s">
        <v>200</v>
      </c>
      <c r="D111" s="21">
        <v>1</v>
      </c>
      <c r="E111" s="21" t="s">
        <v>76</v>
      </c>
      <c r="F111" s="21" t="s">
        <v>77</v>
      </c>
      <c r="G111" s="21">
        <v>5500</v>
      </c>
      <c r="H111" s="21">
        <v>0</v>
      </c>
      <c r="I111" s="23" t="s">
        <v>320</v>
      </c>
      <c r="J111" s="24">
        <v>43146</v>
      </c>
      <c r="K111" s="24">
        <v>43146</v>
      </c>
      <c r="L111" s="24" t="s">
        <v>103</v>
      </c>
      <c r="M111" s="25">
        <v>2018</v>
      </c>
    </row>
    <row r="112" spans="1:13" x14ac:dyDescent="0.25">
      <c r="A112" s="21" t="s">
        <v>451</v>
      </c>
      <c r="B112" s="21" t="s">
        <v>11</v>
      </c>
      <c r="C112" s="21" t="s">
        <v>224</v>
      </c>
      <c r="D112" s="21">
        <v>1</v>
      </c>
      <c r="E112" s="21" t="s">
        <v>76</v>
      </c>
      <c r="F112" s="21" t="s">
        <v>77</v>
      </c>
      <c r="G112" s="21">
        <v>5500</v>
      </c>
      <c r="H112" s="21">
        <v>0</v>
      </c>
      <c r="I112" s="23" t="s">
        <v>374</v>
      </c>
      <c r="J112" s="24">
        <v>43160</v>
      </c>
      <c r="K112" s="24">
        <v>43160</v>
      </c>
      <c r="L112" s="24" t="s">
        <v>112</v>
      </c>
      <c r="M112" s="25">
        <v>2018</v>
      </c>
    </row>
    <row r="113" spans="1:13" x14ac:dyDescent="0.25">
      <c r="A113" s="21" t="s">
        <v>451</v>
      </c>
      <c r="B113" s="21" t="s">
        <v>11</v>
      </c>
      <c r="C113" s="21" t="s">
        <v>225</v>
      </c>
      <c r="D113" s="21">
        <v>1</v>
      </c>
      <c r="E113" s="21" t="s">
        <v>76</v>
      </c>
      <c r="F113" s="21" t="s">
        <v>77</v>
      </c>
      <c r="G113" s="21">
        <v>5500</v>
      </c>
      <c r="H113" s="21">
        <v>0</v>
      </c>
      <c r="I113" s="23" t="s">
        <v>375</v>
      </c>
      <c r="J113" s="24">
        <v>43167</v>
      </c>
      <c r="K113" s="24">
        <v>43167</v>
      </c>
      <c r="L113" s="24" t="s">
        <v>112</v>
      </c>
      <c r="M113" s="25">
        <v>2018</v>
      </c>
    </row>
    <row r="114" spans="1:13" x14ac:dyDescent="0.25">
      <c r="A114" s="21" t="s">
        <v>451</v>
      </c>
      <c r="B114" s="21" t="s">
        <v>11</v>
      </c>
      <c r="C114" s="21" t="s">
        <v>226</v>
      </c>
      <c r="D114" s="21">
        <v>1</v>
      </c>
      <c r="E114" s="21" t="s">
        <v>74</v>
      </c>
      <c r="F114" s="21" t="s">
        <v>75</v>
      </c>
      <c r="G114" s="21">
        <v>5400</v>
      </c>
      <c r="H114" s="21">
        <v>0</v>
      </c>
      <c r="I114" s="23" t="s">
        <v>376</v>
      </c>
      <c r="J114" s="24">
        <v>43160</v>
      </c>
      <c r="K114" s="24">
        <v>43160</v>
      </c>
      <c r="L114" s="24" t="s">
        <v>112</v>
      </c>
      <c r="M114" s="25">
        <v>2018</v>
      </c>
    </row>
    <row r="115" spans="1:13" x14ac:dyDescent="0.25">
      <c r="A115" s="21" t="s">
        <v>451</v>
      </c>
      <c r="B115" s="21" t="s">
        <v>11</v>
      </c>
      <c r="C115" s="21" t="s">
        <v>321</v>
      </c>
      <c r="D115" s="21">
        <v>1</v>
      </c>
      <c r="E115" s="21" t="s">
        <v>74</v>
      </c>
      <c r="F115" s="21" t="s">
        <v>75</v>
      </c>
      <c r="G115" s="22">
        <v>5400</v>
      </c>
      <c r="H115" s="21">
        <v>0</v>
      </c>
      <c r="I115" s="23" t="s">
        <v>377</v>
      </c>
      <c r="J115" s="24">
        <v>43174</v>
      </c>
      <c r="K115" s="24">
        <v>43174</v>
      </c>
      <c r="L115" s="24" t="s">
        <v>112</v>
      </c>
      <c r="M115" s="25">
        <v>2018</v>
      </c>
    </row>
    <row r="116" spans="1:13" x14ac:dyDescent="0.25">
      <c r="A116" s="21" t="s">
        <v>451</v>
      </c>
      <c r="B116" s="21" t="s">
        <v>11</v>
      </c>
      <c r="C116" s="21" t="s">
        <v>322</v>
      </c>
      <c r="D116" s="21">
        <v>1</v>
      </c>
      <c r="E116" s="21" t="s">
        <v>74</v>
      </c>
      <c r="F116" s="21" t="s">
        <v>75</v>
      </c>
      <c r="G116" s="21">
        <v>5400</v>
      </c>
      <c r="H116" s="21">
        <v>0</v>
      </c>
      <c r="I116" s="23" t="s">
        <v>378</v>
      </c>
      <c r="J116" s="24">
        <v>43146</v>
      </c>
      <c r="K116" s="24">
        <v>43146</v>
      </c>
      <c r="L116" s="24" t="s">
        <v>103</v>
      </c>
      <c r="M116" s="25">
        <v>2018</v>
      </c>
    </row>
    <row r="117" spans="1:13" x14ac:dyDescent="0.25">
      <c r="A117" s="21" t="s">
        <v>451</v>
      </c>
      <c r="B117" s="21" t="s">
        <v>11</v>
      </c>
      <c r="C117" s="21" t="s">
        <v>323</v>
      </c>
      <c r="D117" s="21">
        <v>1</v>
      </c>
      <c r="E117" s="21" t="s">
        <v>74</v>
      </c>
      <c r="F117" s="21" t="s">
        <v>75</v>
      </c>
      <c r="G117" s="21">
        <v>5400</v>
      </c>
      <c r="H117" s="21">
        <v>0</v>
      </c>
      <c r="I117" s="23" t="s">
        <v>379</v>
      </c>
      <c r="J117" s="24">
        <v>43146</v>
      </c>
      <c r="K117" s="24">
        <v>43146</v>
      </c>
      <c r="L117" s="24" t="s">
        <v>103</v>
      </c>
      <c r="M117" s="25">
        <v>2018</v>
      </c>
    </row>
    <row r="118" spans="1:13" x14ac:dyDescent="0.25">
      <c r="A118" s="21" t="s">
        <v>451</v>
      </c>
      <c r="B118" s="21" t="s">
        <v>11</v>
      </c>
      <c r="C118" s="21" t="s">
        <v>227</v>
      </c>
      <c r="D118" s="21">
        <v>1</v>
      </c>
      <c r="E118" s="21" t="s">
        <v>74</v>
      </c>
      <c r="F118" s="21" t="s">
        <v>75</v>
      </c>
      <c r="G118" s="21">
        <v>5400</v>
      </c>
      <c r="H118" s="21">
        <v>0</v>
      </c>
      <c r="I118" s="23" t="s">
        <v>380</v>
      </c>
      <c r="J118" s="24">
        <v>43104</v>
      </c>
      <c r="K118" s="24">
        <v>43088</v>
      </c>
      <c r="L118" s="24" t="s">
        <v>40</v>
      </c>
      <c r="M118" s="25">
        <v>2018</v>
      </c>
    </row>
    <row r="119" spans="1:13" x14ac:dyDescent="0.25">
      <c r="A119" s="21" t="s">
        <v>451</v>
      </c>
      <c r="B119" s="21" t="s">
        <v>11</v>
      </c>
      <c r="C119" s="21" t="s">
        <v>324</v>
      </c>
      <c r="D119" s="21">
        <v>1</v>
      </c>
      <c r="E119" s="21" t="s">
        <v>74</v>
      </c>
      <c r="F119" s="21" t="s">
        <v>75</v>
      </c>
      <c r="G119" s="21">
        <v>5400</v>
      </c>
      <c r="H119" s="21">
        <v>0</v>
      </c>
      <c r="I119" s="23" t="s">
        <v>381</v>
      </c>
      <c r="J119" s="24">
        <v>43188</v>
      </c>
      <c r="K119" s="24">
        <v>43188</v>
      </c>
      <c r="L119" s="24" t="s">
        <v>112</v>
      </c>
      <c r="M119" s="25">
        <v>2018</v>
      </c>
    </row>
    <row r="120" spans="1:13" x14ac:dyDescent="0.25">
      <c r="A120" s="21" t="s">
        <v>451</v>
      </c>
      <c r="B120" s="21" t="s">
        <v>11</v>
      </c>
      <c r="C120" s="21" t="s">
        <v>325</v>
      </c>
      <c r="D120" s="21">
        <v>1</v>
      </c>
      <c r="E120" s="21" t="s">
        <v>74</v>
      </c>
      <c r="F120" s="21" t="s">
        <v>75</v>
      </c>
      <c r="G120" s="21">
        <v>5400</v>
      </c>
      <c r="H120" s="21">
        <v>0</v>
      </c>
      <c r="I120" s="23" t="s">
        <v>382</v>
      </c>
      <c r="J120" s="24">
        <v>43202</v>
      </c>
      <c r="K120" s="24">
        <v>43202</v>
      </c>
      <c r="L120" s="24" t="s">
        <v>130</v>
      </c>
      <c r="M120" s="25">
        <v>2018</v>
      </c>
    </row>
    <row r="121" spans="1:13" x14ac:dyDescent="0.25">
      <c r="A121" s="21" t="s">
        <v>451</v>
      </c>
      <c r="B121" s="21" t="s">
        <v>11</v>
      </c>
      <c r="C121" s="21" t="s">
        <v>348</v>
      </c>
      <c r="D121" s="21">
        <v>1</v>
      </c>
      <c r="E121" s="21" t="s">
        <v>74</v>
      </c>
      <c r="F121" s="21" t="s">
        <v>75</v>
      </c>
      <c r="G121" s="21">
        <v>5400</v>
      </c>
      <c r="H121" s="21">
        <v>0</v>
      </c>
      <c r="I121" s="23" t="s">
        <v>508</v>
      </c>
      <c r="J121" s="24">
        <v>43174</v>
      </c>
      <c r="K121" s="24">
        <v>43174</v>
      </c>
      <c r="L121" s="24" t="s">
        <v>112</v>
      </c>
      <c r="M121" s="25">
        <v>2018</v>
      </c>
    </row>
    <row r="122" spans="1:13" x14ac:dyDescent="0.25">
      <c r="A122" s="21" t="s">
        <v>451</v>
      </c>
      <c r="B122" s="21" t="s">
        <v>11</v>
      </c>
      <c r="C122" s="21" t="s">
        <v>349</v>
      </c>
      <c r="D122" s="21">
        <v>1</v>
      </c>
      <c r="E122" s="21" t="s">
        <v>74</v>
      </c>
      <c r="F122" s="21" t="s">
        <v>75</v>
      </c>
      <c r="G122" s="21">
        <v>5400</v>
      </c>
      <c r="H122" s="21">
        <v>0</v>
      </c>
      <c r="I122" s="23" t="s">
        <v>509</v>
      </c>
      <c r="J122" s="24">
        <v>43174</v>
      </c>
      <c r="K122" s="24">
        <v>43174</v>
      </c>
      <c r="L122" s="24" t="s">
        <v>112</v>
      </c>
      <c r="M122" s="25">
        <v>2018</v>
      </c>
    </row>
    <row r="123" spans="1:13" x14ac:dyDescent="0.25">
      <c r="A123" s="21" t="s">
        <v>451</v>
      </c>
      <c r="B123" s="21" t="s">
        <v>11</v>
      </c>
      <c r="C123" s="21" t="s">
        <v>201</v>
      </c>
      <c r="D123" s="21">
        <v>1</v>
      </c>
      <c r="E123" s="21" t="s">
        <v>47</v>
      </c>
      <c r="F123" s="21" t="s">
        <v>48</v>
      </c>
      <c r="G123" s="22">
        <v>2750</v>
      </c>
      <c r="H123" s="21">
        <v>0</v>
      </c>
      <c r="I123" s="23" t="s">
        <v>202</v>
      </c>
      <c r="J123" s="24">
        <v>43139</v>
      </c>
      <c r="K123" s="24">
        <v>43139</v>
      </c>
      <c r="L123" s="24" t="s">
        <v>103</v>
      </c>
      <c r="M123" s="25">
        <v>2018</v>
      </c>
    </row>
    <row r="124" spans="1:13" x14ac:dyDescent="0.25">
      <c r="A124" s="21" t="s">
        <v>451</v>
      </c>
      <c r="B124" s="21" t="s">
        <v>11</v>
      </c>
      <c r="C124" s="21" t="s">
        <v>203</v>
      </c>
      <c r="D124" s="21">
        <v>1</v>
      </c>
      <c r="E124" s="21" t="s">
        <v>70</v>
      </c>
      <c r="F124" s="21" t="s">
        <v>71</v>
      </c>
      <c r="G124" s="22">
        <v>2750</v>
      </c>
      <c r="H124" s="21">
        <v>0</v>
      </c>
      <c r="I124" s="23" t="s">
        <v>204</v>
      </c>
      <c r="J124" s="24">
        <v>43216</v>
      </c>
      <c r="K124" s="24">
        <v>43216</v>
      </c>
      <c r="L124" s="24" t="s">
        <v>130</v>
      </c>
      <c r="M124" s="25">
        <v>2018</v>
      </c>
    </row>
    <row r="125" spans="1:13" x14ac:dyDescent="0.25">
      <c r="A125" s="21" t="s">
        <v>451</v>
      </c>
      <c r="B125" s="21" t="s">
        <v>11</v>
      </c>
      <c r="C125" s="21" t="s">
        <v>326</v>
      </c>
      <c r="D125" s="21">
        <v>1</v>
      </c>
      <c r="E125" s="21" t="s">
        <v>55</v>
      </c>
      <c r="F125" s="21" t="s">
        <v>56</v>
      </c>
      <c r="G125" s="21">
        <v>5500</v>
      </c>
      <c r="H125" s="21">
        <v>0</v>
      </c>
      <c r="I125" s="23" t="s">
        <v>383</v>
      </c>
      <c r="J125" s="24">
        <v>43265</v>
      </c>
      <c r="K125" s="24">
        <v>43265</v>
      </c>
      <c r="L125" s="24" t="s">
        <v>209</v>
      </c>
      <c r="M125" s="25">
        <v>2018</v>
      </c>
    </row>
    <row r="126" spans="1:13" x14ac:dyDescent="0.25">
      <c r="A126" s="21" t="s">
        <v>451</v>
      </c>
      <c r="B126" s="21" t="s">
        <v>11</v>
      </c>
      <c r="C126" s="21" t="s">
        <v>384</v>
      </c>
      <c r="D126" s="21">
        <v>1</v>
      </c>
      <c r="E126" s="21" t="s">
        <v>49</v>
      </c>
      <c r="F126" s="21" t="s">
        <v>50</v>
      </c>
      <c r="G126" s="21">
        <v>1250</v>
      </c>
      <c r="H126" s="21">
        <v>0</v>
      </c>
      <c r="I126" s="23" t="s">
        <v>510</v>
      </c>
      <c r="J126" s="24">
        <v>43293</v>
      </c>
      <c r="K126" s="24">
        <v>43293</v>
      </c>
      <c r="L126" s="24" t="s">
        <v>334</v>
      </c>
      <c r="M126" s="25">
        <v>2018</v>
      </c>
    </row>
    <row r="127" spans="1:13" x14ac:dyDescent="0.25">
      <c r="A127" s="21" t="s">
        <v>451</v>
      </c>
      <c r="B127" s="21" t="s">
        <v>11</v>
      </c>
      <c r="C127" s="21" t="s">
        <v>228</v>
      </c>
      <c r="D127" s="21">
        <v>1</v>
      </c>
      <c r="E127" s="21" t="s">
        <v>76</v>
      </c>
      <c r="F127" s="21" t="s">
        <v>77</v>
      </c>
      <c r="G127" s="21">
        <v>5500</v>
      </c>
      <c r="H127" s="21">
        <v>0</v>
      </c>
      <c r="I127" s="23" t="s">
        <v>385</v>
      </c>
      <c r="J127" s="24">
        <v>43174</v>
      </c>
      <c r="K127" s="24">
        <v>43174</v>
      </c>
      <c r="L127" s="24" t="s">
        <v>112</v>
      </c>
      <c r="M127" s="25">
        <v>2018</v>
      </c>
    </row>
    <row r="128" spans="1:13" x14ac:dyDescent="0.25">
      <c r="A128" s="21" t="s">
        <v>451</v>
      </c>
      <c r="B128" s="21" t="s">
        <v>11</v>
      </c>
      <c r="C128" s="21" t="s">
        <v>229</v>
      </c>
      <c r="D128" s="21">
        <v>1</v>
      </c>
      <c r="E128" s="21" t="s">
        <v>76</v>
      </c>
      <c r="F128" s="21" t="s">
        <v>77</v>
      </c>
      <c r="G128" s="21">
        <v>5500</v>
      </c>
      <c r="H128" s="21">
        <v>0</v>
      </c>
      <c r="I128" s="23" t="s">
        <v>386</v>
      </c>
      <c r="J128" s="24">
        <v>43174</v>
      </c>
      <c r="K128" s="24">
        <v>43174</v>
      </c>
      <c r="L128" s="24" t="s">
        <v>112</v>
      </c>
      <c r="M128" s="25">
        <v>2018</v>
      </c>
    </row>
    <row r="129" spans="1:13" x14ac:dyDescent="0.25">
      <c r="A129" s="21" t="s">
        <v>451</v>
      </c>
      <c r="B129" s="21" t="s">
        <v>11</v>
      </c>
      <c r="C129" s="21" t="s">
        <v>230</v>
      </c>
      <c r="D129" s="21">
        <v>1</v>
      </c>
      <c r="E129" s="21" t="s">
        <v>76</v>
      </c>
      <c r="F129" s="21" t="s">
        <v>77</v>
      </c>
      <c r="G129" s="21">
        <v>5500</v>
      </c>
      <c r="H129" s="21">
        <v>0</v>
      </c>
      <c r="I129" s="23" t="s">
        <v>387</v>
      </c>
      <c r="J129" s="24">
        <v>43160</v>
      </c>
      <c r="K129" s="24">
        <v>43160</v>
      </c>
      <c r="L129" s="24" t="s">
        <v>112</v>
      </c>
      <c r="M129" s="25">
        <v>2018</v>
      </c>
    </row>
    <row r="130" spans="1:13" x14ac:dyDescent="0.25">
      <c r="A130" s="21" t="s">
        <v>451</v>
      </c>
      <c r="B130" s="21" t="s">
        <v>11</v>
      </c>
      <c r="C130" s="21" t="s">
        <v>231</v>
      </c>
      <c r="D130" s="21">
        <v>1</v>
      </c>
      <c r="E130" s="21" t="s">
        <v>76</v>
      </c>
      <c r="F130" s="21" t="s">
        <v>77</v>
      </c>
      <c r="G130" s="21">
        <v>5500</v>
      </c>
      <c r="H130" s="21">
        <v>0</v>
      </c>
      <c r="I130" s="23" t="s">
        <v>388</v>
      </c>
      <c r="J130" s="24">
        <v>43181</v>
      </c>
      <c r="K130" s="24">
        <v>43181</v>
      </c>
      <c r="L130" s="24" t="s">
        <v>112</v>
      </c>
      <c r="M130" s="25">
        <v>2018</v>
      </c>
    </row>
    <row r="131" spans="1:13" x14ac:dyDescent="0.25">
      <c r="A131" s="21" t="s">
        <v>451</v>
      </c>
      <c r="B131" s="21" t="s">
        <v>11</v>
      </c>
      <c r="C131" s="21" t="s">
        <v>232</v>
      </c>
      <c r="D131" s="21">
        <v>1</v>
      </c>
      <c r="E131" s="21" t="s">
        <v>76</v>
      </c>
      <c r="F131" s="21" t="s">
        <v>77</v>
      </c>
      <c r="G131" s="21">
        <v>5500</v>
      </c>
      <c r="H131" s="21">
        <v>0</v>
      </c>
      <c r="I131" s="23" t="s">
        <v>389</v>
      </c>
      <c r="J131" s="24">
        <v>43188</v>
      </c>
      <c r="K131" s="24">
        <v>43188</v>
      </c>
      <c r="L131" s="24" t="s">
        <v>112</v>
      </c>
      <c r="M131" s="25">
        <v>2018</v>
      </c>
    </row>
    <row r="132" spans="1:13" x14ac:dyDescent="0.25">
      <c r="A132" s="21" t="s">
        <v>451</v>
      </c>
      <c r="B132" s="21" t="s">
        <v>11</v>
      </c>
      <c r="C132" s="21" t="s">
        <v>327</v>
      </c>
      <c r="D132" s="21">
        <v>1</v>
      </c>
      <c r="E132" s="21" t="s">
        <v>76</v>
      </c>
      <c r="F132" s="21" t="s">
        <v>77</v>
      </c>
      <c r="G132" s="21">
        <v>5500</v>
      </c>
      <c r="H132" s="21">
        <v>0</v>
      </c>
      <c r="I132" s="23" t="s">
        <v>390</v>
      </c>
      <c r="J132" s="24">
        <v>43202</v>
      </c>
      <c r="K132" s="24">
        <v>43202</v>
      </c>
      <c r="L132" s="24" t="s">
        <v>130</v>
      </c>
      <c r="M132" s="25">
        <v>2018</v>
      </c>
    </row>
    <row r="133" spans="1:13" x14ac:dyDescent="0.25">
      <c r="A133" s="21" t="s">
        <v>451</v>
      </c>
      <c r="B133" s="21" t="s">
        <v>11</v>
      </c>
      <c r="C133" s="21" t="s">
        <v>328</v>
      </c>
      <c r="D133" s="21">
        <v>1</v>
      </c>
      <c r="E133" s="21" t="s">
        <v>76</v>
      </c>
      <c r="F133" s="21" t="s">
        <v>77</v>
      </c>
      <c r="G133" s="21">
        <v>5500</v>
      </c>
      <c r="H133" s="21">
        <v>0</v>
      </c>
      <c r="I133" s="23" t="s">
        <v>391</v>
      </c>
      <c r="J133" s="24">
        <v>43195</v>
      </c>
      <c r="K133" s="24">
        <v>43195</v>
      </c>
      <c r="L133" s="24" t="s">
        <v>130</v>
      </c>
      <c r="M133" s="25">
        <v>2018</v>
      </c>
    </row>
    <row r="134" spans="1:13" x14ac:dyDescent="0.25">
      <c r="A134" s="21" t="s">
        <v>451</v>
      </c>
      <c r="B134" s="21" t="s">
        <v>11</v>
      </c>
      <c r="C134" s="21" t="s">
        <v>329</v>
      </c>
      <c r="D134" s="21">
        <v>1</v>
      </c>
      <c r="E134" s="21" t="s">
        <v>76</v>
      </c>
      <c r="F134" s="21" t="s">
        <v>77</v>
      </c>
      <c r="G134" s="22">
        <v>5500</v>
      </c>
      <c r="H134" s="21">
        <v>0</v>
      </c>
      <c r="I134" s="23" t="s">
        <v>392</v>
      </c>
      <c r="J134" s="24">
        <v>43237</v>
      </c>
      <c r="K134" s="24">
        <v>43237</v>
      </c>
      <c r="L134" s="24" t="s">
        <v>118</v>
      </c>
      <c r="M134" s="25">
        <v>2018</v>
      </c>
    </row>
    <row r="135" spans="1:13" x14ac:dyDescent="0.25">
      <c r="A135" s="21" t="s">
        <v>451</v>
      </c>
      <c r="B135" s="21" t="s">
        <v>11</v>
      </c>
      <c r="C135" s="21" t="s">
        <v>330</v>
      </c>
      <c r="D135" s="21">
        <v>1</v>
      </c>
      <c r="E135" s="21" t="s">
        <v>76</v>
      </c>
      <c r="F135" s="21" t="s">
        <v>77</v>
      </c>
      <c r="G135" s="22">
        <v>5500</v>
      </c>
      <c r="H135" s="21">
        <v>0</v>
      </c>
      <c r="I135" s="23" t="s">
        <v>393</v>
      </c>
      <c r="J135" s="24">
        <v>43209</v>
      </c>
      <c r="K135" s="24">
        <v>43209</v>
      </c>
      <c r="L135" s="24" t="s">
        <v>130</v>
      </c>
      <c r="M135" s="25">
        <v>2018</v>
      </c>
    </row>
    <row r="136" spans="1:13" x14ac:dyDescent="0.25">
      <c r="A136" s="21" t="s">
        <v>451</v>
      </c>
      <c r="B136" s="21" t="s">
        <v>11</v>
      </c>
      <c r="C136" s="21" t="s">
        <v>331</v>
      </c>
      <c r="D136" s="21">
        <v>1</v>
      </c>
      <c r="E136" s="21" t="s">
        <v>76</v>
      </c>
      <c r="F136" s="21" t="s">
        <v>77</v>
      </c>
      <c r="G136" s="21">
        <v>5500</v>
      </c>
      <c r="H136" s="21">
        <v>0</v>
      </c>
      <c r="I136" s="23" t="s">
        <v>394</v>
      </c>
      <c r="J136" s="24">
        <v>43216</v>
      </c>
      <c r="K136" s="24">
        <v>43216</v>
      </c>
      <c r="L136" s="24" t="s">
        <v>130</v>
      </c>
      <c r="M136" s="25">
        <v>2018</v>
      </c>
    </row>
    <row r="137" spans="1:13" x14ac:dyDescent="0.25">
      <c r="A137" s="21" t="s">
        <v>451</v>
      </c>
      <c r="B137" s="21" t="s">
        <v>11</v>
      </c>
      <c r="C137" s="21" t="s">
        <v>205</v>
      </c>
      <c r="D137" s="21">
        <v>1</v>
      </c>
      <c r="E137" s="21" t="s">
        <v>61</v>
      </c>
      <c r="F137" s="21" t="s">
        <v>60</v>
      </c>
      <c r="G137" s="21">
        <v>2750</v>
      </c>
      <c r="H137" s="21">
        <v>0</v>
      </c>
      <c r="I137" s="23" t="s">
        <v>206</v>
      </c>
      <c r="J137" s="24">
        <v>43237</v>
      </c>
      <c r="K137" s="24">
        <v>43237</v>
      </c>
      <c r="L137" s="24" t="s">
        <v>118</v>
      </c>
      <c r="M137" s="25">
        <v>2018</v>
      </c>
    </row>
    <row r="138" spans="1:13" x14ac:dyDescent="0.25">
      <c r="A138" s="21" t="s">
        <v>451</v>
      </c>
      <c r="B138" s="21" t="s">
        <v>11</v>
      </c>
      <c r="C138" s="21" t="s">
        <v>207</v>
      </c>
      <c r="D138" s="21">
        <v>1</v>
      </c>
      <c r="E138" s="21" t="s">
        <v>61</v>
      </c>
      <c r="F138" s="21" t="s">
        <v>60</v>
      </c>
      <c r="G138" s="21">
        <v>2750</v>
      </c>
      <c r="H138" s="21">
        <v>0</v>
      </c>
      <c r="I138" s="23" t="s">
        <v>208</v>
      </c>
      <c r="J138" s="24">
        <v>43118</v>
      </c>
      <c r="K138" s="24">
        <v>43118</v>
      </c>
      <c r="L138" s="24" t="s">
        <v>40</v>
      </c>
      <c r="M138" s="25">
        <v>2018</v>
      </c>
    </row>
    <row r="139" spans="1:13" x14ac:dyDescent="0.25">
      <c r="A139" s="21" t="s">
        <v>451</v>
      </c>
      <c r="B139" s="21" t="s">
        <v>11</v>
      </c>
      <c r="C139" s="21" t="s">
        <v>210</v>
      </c>
      <c r="D139" s="21">
        <v>1</v>
      </c>
      <c r="E139" s="21" t="s">
        <v>59</v>
      </c>
      <c r="F139" s="21" t="s">
        <v>60</v>
      </c>
      <c r="G139" s="21">
        <v>2750</v>
      </c>
      <c r="H139" s="21">
        <v>0</v>
      </c>
      <c r="I139" s="23" t="s">
        <v>332</v>
      </c>
      <c r="J139" s="24">
        <v>43202</v>
      </c>
      <c r="K139" s="24">
        <v>43202</v>
      </c>
      <c r="L139" s="24" t="s">
        <v>130</v>
      </c>
      <c r="M139" s="25">
        <v>2018</v>
      </c>
    </row>
    <row r="140" spans="1:13" x14ac:dyDescent="0.25">
      <c r="A140" s="21" t="s">
        <v>451</v>
      </c>
      <c r="B140" s="21" t="s">
        <v>11</v>
      </c>
      <c r="C140" s="21" t="s">
        <v>211</v>
      </c>
      <c r="D140" s="21">
        <v>1</v>
      </c>
      <c r="E140" s="21" t="s">
        <v>59</v>
      </c>
      <c r="F140" s="21" t="s">
        <v>60</v>
      </c>
      <c r="G140" s="21">
        <v>2750</v>
      </c>
      <c r="H140" s="21">
        <v>0</v>
      </c>
      <c r="I140" s="23" t="s">
        <v>212</v>
      </c>
      <c r="J140" s="24">
        <v>43356</v>
      </c>
      <c r="K140" s="24">
        <v>43356</v>
      </c>
      <c r="L140" s="24" t="s">
        <v>524</v>
      </c>
      <c r="M140" s="25">
        <v>2018</v>
      </c>
    </row>
    <row r="141" spans="1:13" x14ac:dyDescent="0.25">
      <c r="A141" s="21" t="s">
        <v>451</v>
      </c>
      <c r="B141" s="21" t="s">
        <v>11</v>
      </c>
      <c r="C141" s="21" t="s">
        <v>333</v>
      </c>
      <c r="D141" s="21">
        <v>1</v>
      </c>
      <c r="E141" s="21" t="s">
        <v>59</v>
      </c>
      <c r="F141" s="21" t="s">
        <v>60</v>
      </c>
      <c r="G141" s="21">
        <v>2750</v>
      </c>
      <c r="H141" s="21">
        <v>0</v>
      </c>
      <c r="I141" s="23" t="s">
        <v>395</v>
      </c>
      <c r="J141" s="24">
        <v>43146</v>
      </c>
      <c r="K141" s="24">
        <v>43146</v>
      </c>
      <c r="L141" s="24" t="s">
        <v>103</v>
      </c>
      <c r="M141" s="25">
        <v>2018</v>
      </c>
    </row>
    <row r="142" spans="1:13" x14ac:dyDescent="0.25">
      <c r="A142" s="21" t="s">
        <v>451</v>
      </c>
      <c r="B142" s="21" t="s">
        <v>11</v>
      </c>
      <c r="C142" s="21" t="s">
        <v>350</v>
      </c>
      <c r="D142" s="21">
        <v>1</v>
      </c>
      <c r="E142" s="21" t="s">
        <v>59</v>
      </c>
      <c r="F142" s="21" t="s">
        <v>60</v>
      </c>
      <c r="G142" s="21">
        <v>2750</v>
      </c>
      <c r="H142" s="21">
        <v>0</v>
      </c>
      <c r="I142" s="23" t="s">
        <v>511</v>
      </c>
      <c r="J142" s="24">
        <v>43251</v>
      </c>
      <c r="K142" s="24">
        <v>43251</v>
      </c>
      <c r="L142" s="24" t="s">
        <v>118</v>
      </c>
      <c r="M142" s="25">
        <v>2018</v>
      </c>
    </row>
    <row r="143" spans="1:13" x14ac:dyDescent="0.25">
      <c r="A143" s="21" t="s">
        <v>451</v>
      </c>
      <c r="B143" s="21" t="s">
        <v>11</v>
      </c>
      <c r="C143" s="21" t="s">
        <v>233</v>
      </c>
      <c r="D143" s="21">
        <v>1</v>
      </c>
      <c r="E143" s="21" t="s">
        <v>52</v>
      </c>
      <c r="F143" s="21" t="s">
        <v>53</v>
      </c>
      <c r="G143" s="21">
        <v>5500</v>
      </c>
      <c r="H143" s="21">
        <v>0</v>
      </c>
      <c r="I143" s="23" t="s">
        <v>396</v>
      </c>
      <c r="J143" s="24">
        <v>43153</v>
      </c>
      <c r="K143" s="24">
        <v>43153</v>
      </c>
      <c r="L143" s="24" t="s">
        <v>103</v>
      </c>
      <c r="M143" s="25">
        <v>2018</v>
      </c>
    </row>
    <row r="144" spans="1:13" x14ac:dyDescent="0.25">
      <c r="A144" s="21" t="s">
        <v>451</v>
      </c>
      <c r="B144" s="21" t="s">
        <v>11</v>
      </c>
      <c r="C144" s="21" t="s">
        <v>234</v>
      </c>
      <c r="D144" s="21">
        <v>1</v>
      </c>
      <c r="E144" s="21" t="s">
        <v>52</v>
      </c>
      <c r="F144" s="21" t="s">
        <v>53</v>
      </c>
      <c r="G144" s="22">
        <v>5500</v>
      </c>
      <c r="H144" s="21">
        <v>0</v>
      </c>
      <c r="I144" s="23" t="s">
        <v>397</v>
      </c>
      <c r="J144" s="24">
        <v>43279</v>
      </c>
      <c r="K144" s="24">
        <v>43279</v>
      </c>
      <c r="L144" s="24" t="s">
        <v>209</v>
      </c>
      <c r="M144" s="25">
        <v>2018</v>
      </c>
    </row>
    <row r="145" spans="1:13" x14ac:dyDescent="0.25">
      <c r="A145" s="21" t="s">
        <v>451</v>
      </c>
      <c r="B145" s="21" t="s">
        <v>11</v>
      </c>
      <c r="C145" s="21" t="s">
        <v>235</v>
      </c>
      <c r="D145" s="21">
        <v>1</v>
      </c>
      <c r="E145" s="21" t="s">
        <v>52</v>
      </c>
      <c r="F145" s="21" t="s">
        <v>53</v>
      </c>
      <c r="G145" s="22">
        <v>5500</v>
      </c>
      <c r="H145" s="21">
        <v>0</v>
      </c>
      <c r="I145" s="23" t="s">
        <v>398</v>
      </c>
      <c r="J145" s="24">
        <v>43167</v>
      </c>
      <c r="K145" s="24">
        <v>43167</v>
      </c>
      <c r="L145" s="24" t="s">
        <v>112</v>
      </c>
      <c r="M145" s="25">
        <v>2018</v>
      </c>
    </row>
    <row r="146" spans="1:13" x14ac:dyDescent="0.25">
      <c r="A146" s="21" t="s">
        <v>451</v>
      </c>
      <c r="B146" s="21" t="s">
        <v>11</v>
      </c>
      <c r="C146" s="21" t="s">
        <v>236</v>
      </c>
      <c r="D146" s="21">
        <v>1</v>
      </c>
      <c r="E146" s="21" t="s">
        <v>52</v>
      </c>
      <c r="F146" s="21" t="s">
        <v>53</v>
      </c>
      <c r="G146" s="21">
        <v>5500</v>
      </c>
      <c r="H146" s="21">
        <v>0</v>
      </c>
      <c r="I146" s="23" t="s">
        <v>399</v>
      </c>
      <c r="J146" s="24">
        <v>43279</v>
      </c>
      <c r="K146" s="24">
        <v>43279</v>
      </c>
      <c r="L146" s="24" t="s">
        <v>209</v>
      </c>
      <c r="M146" s="25">
        <v>2018</v>
      </c>
    </row>
    <row r="147" spans="1:13" x14ac:dyDescent="0.25">
      <c r="A147" s="21" t="s">
        <v>451</v>
      </c>
      <c r="B147" s="21" t="s">
        <v>11</v>
      </c>
      <c r="C147" s="21" t="s">
        <v>237</v>
      </c>
      <c r="D147" s="21">
        <v>1</v>
      </c>
      <c r="E147" s="21" t="s">
        <v>52</v>
      </c>
      <c r="F147" s="21" t="s">
        <v>53</v>
      </c>
      <c r="G147" s="21">
        <v>5500</v>
      </c>
      <c r="H147" s="21">
        <v>0</v>
      </c>
      <c r="I147" s="23" t="s">
        <v>400</v>
      </c>
      <c r="J147" s="24">
        <v>43181</v>
      </c>
      <c r="K147" s="24">
        <v>43181</v>
      </c>
      <c r="L147" s="24" t="s">
        <v>112</v>
      </c>
      <c r="M147" s="25">
        <v>2018</v>
      </c>
    </row>
    <row r="148" spans="1:13" x14ac:dyDescent="0.25">
      <c r="A148" s="21" t="s">
        <v>451</v>
      </c>
      <c r="B148" s="21" t="s">
        <v>11</v>
      </c>
      <c r="C148" s="21" t="s">
        <v>238</v>
      </c>
      <c r="D148" s="21">
        <v>1</v>
      </c>
      <c r="E148" s="21" t="s">
        <v>52</v>
      </c>
      <c r="F148" s="21" t="s">
        <v>53</v>
      </c>
      <c r="G148" s="21">
        <v>5500</v>
      </c>
      <c r="H148" s="21">
        <v>0</v>
      </c>
      <c r="I148" s="23" t="s">
        <v>401</v>
      </c>
      <c r="J148" s="24">
        <v>43160</v>
      </c>
      <c r="K148" s="24">
        <v>43160</v>
      </c>
      <c r="L148" s="24" t="s">
        <v>112</v>
      </c>
      <c r="M148" s="25">
        <v>2018</v>
      </c>
    </row>
    <row r="149" spans="1:13" x14ac:dyDescent="0.25">
      <c r="A149" s="21" t="s">
        <v>451</v>
      </c>
      <c r="B149" s="21" t="s">
        <v>11</v>
      </c>
      <c r="C149" s="21" t="s">
        <v>239</v>
      </c>
      <c r="D149" s="21">
        <v>1</v>
      </c>
      <c r="E149" s="21" t="s">
        <v>52</v>
      </c>
      <c r="F149" s="21" t="s">
        <v>53</v>
      </c>
      <c r="G149" s="21">
        <v>5500</v>
      </c>
      <c r="H149" s="21">
        <v>0</v>
      </c>
      <c r="I149" s="23" t="s">
        <v>402</v>
      </c>
      <c r="J149" s="24">
        <v>43286</v>
      </c>
      <c r="K149" s="24">
        <v>43286</v>
      </c>
      <c r="L149" s="24" t="s">
        <v>334</v>
      </c>
      <c r="M149" s="25">
        <v>2018</v>
      </c>
    </row>
    <row r="150" spans="1:13" x14ac:dyDescent="0.25">
      <c r="A150" s="21" t="s">
        <v>451</v>
      </c>
      <c r="B150" s="21" t="s">
        <v>11</v>
      </c>
      <c r="C150" s="21" t="s">
        <v>335</v>
      </c>
      <c r="D150" s="21">
        <v>1</v>
      </c>
      <c r="E150" s="21" t="s">
        <v>52</v>
      </c>
      <c r="F150" s="21" t="s">
        <v>53</v>
      </c>
      <c r="G150" s="22">
        <v>5500</v>
      </c>
      <c r="H150" s="21">
        <v>0</v>
      </c>
      <c r="I150" s="23" t="s">
        <v>403</v>
      </c>
      <c r="J150" s="24">
        <v>43196</v>
      </c>
      <c r="K150" s="24">
        <v>43196</v>
      </c>
      <c r="L150" s="24" t="s">
        <v>130</v>
      </c>
      <c r="M150" s="25">
        <v>2018</v>
      </c>
    </row>
    <row r="151" spans="1:13" x14ac:dyDescent="0.25">
      <c r="A151" s="21" t="s">
        <v>451</v>
      </c>
      <c r="B151" s="21" t="s">
        <v>11</v>
      </c>
      <c r="C151" s="21" t="s">
        <v>336</v>
      </c>
      <c r="D151" s="21">
        <v>1</v>
      </c>
      <c r="E151" s="21" t="s">
        <v>52</v>
      </c>
      <c r="F151" s="21" t="s">
        <v>53</v>
      </c>
      <c r="G151" s="21">
        <v>5500</v>
      </c>
      <c r="H151" s="21">
        <v>0</v>
      </c>
      <c r="I151" s="23" t="s">
        <v>404</v>
      </c>
      <c r="J151" s="24">
        <v>43202</v>
      </c>
      <c r="K151" s="24">
        <v>43202</v>
      </c>
      <c r="L151" s="24" t="s">
        <v>130</v>
      </c>
      <c r="M151" s="25">
        <v>2018</v>
      </c>
    </row>
    <row r="152" spans="1:13" x14ac:dyDescent="0.25">
      <c r="A152" s="21" t="s">
        <v>451</v>
      </c>
      <c r="B152" s="21" t="s">
        <v>11</v>
      </c>
      <c r="C152" s="21" t="s">
        <v>337</v>
      </c>
      <c r="D152" s="21">
        <v>1</v>
      </c>
      <c r="E152" s="21" t="s">
        <v>52</v>
      </c>
      <c r="F152" s="21" t="s">
        <v>53</v>
      </c>
      <c r="G152" s="21">
        <v>5500</v>
      </c>
      <c r="H152" s="21">
        <v>0</v>
      </c>
      <c r="I152" s="23" t="s">
        <v>405</v>
      </c>
      <c r="J152" s="24">
        <v>43209</v>
      </c>
      <c r="K152" s="24">
        <v>43209</v>
      </c>
      <c r="L152" s="24" t="s">
        <v>130</v>
      </c>
      <c r="M152" s="25">
        <v>2018</v>
      </c>
    </row>
    <row r="153" spans="1:13" x14ac:dyDescent="0.25">
      <c r="A153" s="21" t="s">
        <v>451</v>
      </c>
      <c r="B153" s="21" t="s">
        <v>11</v>
      </c>
      <c r="C153" s="21" t="s">
        <v>240</v>
      </c>
      <c r="D153" s="21">
        <v>1</v>
      </c>
      <c r="E153" s="21" t="s">
        <v>69</v>
      </c>
      <c r="F153" s="21" t="s">
        <v>53</v>
      </c>
      <c r="G153" s="21">
        <v>5500</v>
      </c>
      <c r="H153" s="21">
        <v>0</v>
      </c>
      <c r="I153" s="23" t="s">
        <v>406</v>
      </c>
      <c r="J153" s="24">
        <v>43251</v>
      </c>
      <c r="K153" s="24">
        <v>43251</v>
      </c>
      <c r="L153" s="24" t="s">
        <v>118</v>
      </c>
      <c r="M153" s="25">
        <v>2018</v>
      </c>
    </row>
    <row r="154" spans="1:13" x14ac:dyDescent="0.25">
      <c r="A154" s="21" t="s">
        <v>451</v>
      </c>
      <c r="B154" s="21" t="s">
        <v>11</v>
      </c>
      <c r="C154" s="21" t="s">
        <v>241</v>
      </c>
      <c r="D154" s="21">
        <v>1</v>
      </c>
      <c r="E154" s="21" t="s">
        <v>69</v>
      </c>
      <c r="F154" s="21" t="s">
        <v>53</v>
      </c>
      <c r="G154" s="21">
        <v>5500</v>
      </c>
      <c r="H154" s="21">
        <v>0</v>
      </c>
      <c r="I154" s="23" t="s">
        <v>407</v>
      </c>
      <c r="J154" s="24">
        <v>43160</v>
      </c>
      <c r="K154" s="24">
        <v>43160</v>
      </c>
      <c r="L154" s="24" t="s">
        <v>112</v>
      </c>
      <c r="M154" s="25">
        <v>2018</v>
      </c>
    </row>
    <row r="155" spans="1:13" x14ac:dyDescent="0.25">
      <c r="A155" s="21" t="s">
        <v>451</v>
      </c>
      <c r="B155" s="21" t="s">
        <v>11</v>
      </c>
      <c r="C155" s="21" t="s">
        <v>242</v>
      </c>
      <c r="D155" s="21">
        <v>1</v>
      </c>
      <c r="E155" s="21" t="s">
        <v>69</v>
      </c>
      <c r="F155" s="21" t="s">
        <v>53</v>
      </c>
      <c r="G155" s="21">
        <v>5500</v>
      </c>
      <c r="H155" s="21">
        <v>0</v>
      </c>
      <c r="I155" s="23" t="s">
        <v>408</v>
      </c>
      <c r="J155" s="24">
        <v>43167</v>
      </c>
      <c r="K155" s="24">
        <v>43167</v>
      </c>
      <c r="L155" s="24" t="s">
        <v>112</v>
      </c>
      <c r="M155" s="25">
        <v>2018</v>
      </c>
    </row>
    <row r="156" spans="1:13" x14ac:dyDescent="0.25">
      <c r="A156" s="21" t="s">
        <v>451</v>
      </c>
      <c r="B156" s="21" t="s">
        <v>11</v>
      </c>
      <c r="C156" s="21" t="s">
        <v>338</v>
      </c>
      <c r="D156" s="21">
        <v>1</v>
      </c>
      <c r="E156" s="21" t="s">
        <v>69</v>
      </c>
      <c r="F156" s="21" t="s">
        <v>53</v>
      </c>
      <c r="G156" s="21">
        <v>5500</v>
      </c>
      <c r="H156" s="21">
        <v>0</v>
      </c>
      <c r="I156" s="23" t="s">
        <v>409</v>
      </c>
      <c r="J156" s="24">
        <v>43244</v>
      </c>
      <c r="K156" s="24">
        <v>43244</v>
      </c>
      <c r="L156" s="24" t="s">
        <v>118</v>
      </c>
      <c r="M156" s="25">
        <v>2018</v>
      </c>
    </row>
    <row r="157" spans="1:13" x14ac:dyDescent="0.25">
      <c r="A157" s="21" t="s">
        <v>451</v>
      </c>
      <c r="B157" s="21" t="s">
        <v>11</v>
      </c>
      <c r="C157" s="21" t="s">
        <v>243</v>
      </c>
      <c r="D157" s="21">
        <v>1</v>
      </c>
      <c r="E157" s="21" t="s">
        <v>69</v>
      </c>
      <c r="F157" s="21" t="s">
        <v>53</v>
      </c>
      <c r="G157" s="21">
        <v>5500</v>
      </c>
      <c r="H157" s="21">
        <v>0</v>
      </c>
      <c r="I157" s="23" t="s">
        <v>410</v>
      </c>
      <c r="J157" s="24">
        <v>43174</v>
      </c>
      <c r="K157" s="24">
        <v>43174</v>
      </c>
      <c r="L157" s="24" t="s">
        <v>112</v>
      </c>
      <c r="M157" s="25">
        <v>2018</v>
      </c>
    </row>
    <row r="158" spans="1:13" x14ac:dyDescent="0.25">
      <c r="A158" s="21" t="s">
        <v>451</v>
      </c>
      <c r="B158" s="21" t="s">
        <v>11</v>
      </c>
      <c r="C158" s="21" t="s">
        <v>244</v>
      </c>
      <c r="D158" s="21">
        <v>1</v>
      </c>
      <c r="E158" s="21" t="s">
        <v>69</v>
      </c>
      <c r="F158" s="21" t="s">
        <v>53</v>
      </c>
      <c r="G158" s="22">
        <v>5500</v>
      </c>
      <c r="H158" s="21">
        <v>0</v>
      </c>
      <c r="I158" s="23" t="s">
        <v>411</v>
      </c>
      <c r="J158" s="24">
        <v>43181</v>
      </c>
      <c r="K158" s="24">
        <v>43181</v>
      </c>
      <c r="L158" s="24" t="s">
        <v>112</v>
      </c>
      <c r="M158" s="25">
        <v>2018</v>
      </c>
    </row>
    <row r="159" spans="1:13" x14ac:dyDescent="0.25">
      <c r="A159" s="21" t="s">
        <v>451</v>
      </c>
      <c r="B159" s="21" t="s">
        <v>11</v>
      </c>
      <c r="C159" s="21" t="s">
        <v>339</v>
      </c>
      <c r="D159" s="21">
        <v>1</v>
      </c>
      <c r="E159" s="21" t="s">
        <v>69</v>
      </c>
      <c r="F159" s="21" t="s">
        <v>53</v>
      </c>
      <c r="G159" s="21">
        <v>5500</v>
      </c>
      <c r="H159" s="21">
        <v>0</v>
      </c>
      <c r="I159" s="23" t="s">
        <v>412</v>
      </c>
      <c r="J159" s="24">
        <v>43251</v>
      </c>
      <c r="K159" s="24">
        <v>43251</v>
      </c>
      <c r="L159" s="24" t="s">
        <v>118</v>
      </c>
      <c r="M159" s="25">
        <v>2018</v>
      </c>
    </row>
    <row r="160" spans="1:13" x14ac:dyDescent="0.25">
      <c r="A160" s="21" t="s">
        <v>451</v>
      </c>
      <c r="B160" s="21" t="s">
        <v>11</v>
      </c>
      <c r="C160" s="21" t="s">
        <v>245</v>
      </c>
      <c r="D160" s="21">
        <v>1</v>
      </c>
      <c r="E160" s="21" t="s">
        <v>69</v>
      </c>
      <c r="F160" s="21" t="s">
        <v>53</v>
      </c>
      <c r="G160" s="21">
        <v>5500</v>
      </c>
      <c r="H160" s="21">
        <v>0</v>
      </c>
      <c r="I160" s="23" t="s">
        <v>413</v>
      </c>
      <c r="J160" s="24">
        <v>43188</v>
      </c>
      <c r="K160" s="24">
        <v>43188</v>
      </c>
      <c r="L160" s="24" t="s">
        <v>112</v>
      </c>
      <c r="M160" s="25">
        <v>2018</v>
      </c>
    </row>
    <row r="161" spans="1:13" x14ac:dyDescent="0.25">
      <c r="A161" s="21" t="s">
        <v>451</v>
      </c>
      <c r="B161" s="21" t="s">
        <v>11</v>
      </c>
      <c r="C161" s="21" t="s">
        <v>340</v>
      </c>
      <c r="D161" s="21">
        <v>1</v>
      </c>
      <c r="E161" s="21" t="s">
        <v>69</v>
      </c>
      <c r="F161" s="21" t="s">
        <v>53</v>
      </c>
      <c r="G161" s="21">
        <v>5500</v>
      </c>
      <c r="H161" s="21">
        <v>0</v>
      </c>
      <c r="I161" s="23" t="s">
        <v>414</v>
      </c>
      <c r="J161" s="24">
        <v>43196</v>
      </c>
      <c r="K161" s="24">
        <v>43196</v>
      </c>
      <c r="L161" s="24" t="s">
        <v>130</v>
      </c>
      <c r="M161" s="25">
        <v>2018</v>
      </c>
    </row>
    <row r="162" spans="1:13" x14ac:dyDescent="0.25">
      <c r="A162" s="21" t="s">
        <v>451</v>
      </c>
      <c r="B162" s="21" t="s">
        <v>11</v>
      </c>
      <c r="C162" s="26" t="s">
        <v>246</v>
      </c>
      <c r="D162" s="21">
        <v>1</v>
      </c>
      <c r="E162" s="21" t="s">
        <v>69</v>
      </c>
      <c r="F162" s="21" t="s">
        <v>53</v>
      </c>
      <c r="G162" s="21">
        <v>5500</v>
      </c>
      <c r="H162" s="21">
        <v>0</v>
      </c>
      <c r="I162" s="23" t="s">
        <v>415</v>
      </c>
      <c r="J162" s="24">
        <v>43258</v>
      </c>
      <c r="K162" s="24">
        <v>43258</v>
      </c>
      <c r="L162" s="24" t="s">
        <v>209</v>
      </c>
      <c r="M162" s="25">
        <v>2018</v>
      </c>
    </row>
    <row r="163" spans="1:13" x14ac:dyDescent="0.25">
      <c r="A163" s="21" t="s">
        <v>451</v>
      </c>
      <c r="B163" s="21" t="s">
        <v>11</v>
      </c>
      <c r="C163" s="21" t="s">
        <v>341</v>
      </c>
      <c r="D163" s="21">
        <v>1</v>
      </c>
      <c r="E163" s="21" t="s">
        <v>69</v>
      </c>
      <c r="F163" s="21" t="s">
        <v>53</v>
      </c>
      <c r="G163" s="21">
        <v>5500</v>
      </c>
      <c r="H163" s="21">
        <v>0</v>
      </c>
      <c r="I163" s="23" t="s">
        <v>416</v>
      </c>
      <c r="J163" s="24">
        <v>43202</v>
      </c>
      <c r="K163" s="24">
        <v>43202</v>
      </c>
      <c r="L163" s="24" t="s">
        <v>130</v>
      </c>
      <c r="M163" s="25">
        <v>2018</v>
      </c>
    </row>
    <row r="164" spans="1:13" x14ac:dyDescent="0.25">
      <c r="A164" s="21" t="s">
        <v>451</v>
      </c>
      <c r="B164" s="21" t="s">
        <v>11</v>
      </c>
      <c r="C164" s="21" t="s">
        <v>342</v>
      </c>
      <c r="D164" s="21">
        <v>2</v>
      </c>
      <c r="E164" s="21" t="s">
        <v>57</v>
      </c>
      <c r="F164" s="21" t="s">
        <v>58</v>
      </c>
      <c r="G164" s="21">
        <v>2750</v>
      </c>
      <c r="H164" s="21">
        <v>0</v>
      </c>
      <c r="I164" s="23" t="s">
        <v>512</v>
      </c>
      <c r="J164" s="24">
        <v>43286</v>
      </c>
      <c r="K164" s="24">
        <v>43286</v>
      </c>
      <c r="L164" s="24" t="s">
        <v>334</v>
      </c>
      <c r="M164" s="25">
        <v>2018</v>
      </c>
    </row>
    <row r="165" spans="1:13" x14ac:dyDescent="0.25">
      <c r="A165" s="21" t="s">
        <v>451</v>
      </c>
      <c r="B165" s="21" t="s">
        <v>11</v>
      </c>
      <c r="C165" s="21" t="s">
        <v>343</v>
      </c>
      <c r="D165" s="21">
        <v>2</v>
      </c>
      <c r="E165" s="21" t="s">
        <v>57</v>
      </c>
      <c r="F165" s="21" t="s">
        <v>58</v>
      </c>
      <c r="G165" s="21">
        <v>2750</v>
      </c>
      <c r="H165" s="21">
        <v>0</v>
      </c>
      <c r="I165" s="23" t="s">
        <v>513</v>
      </c>
      <c r="J165" s="24">
        <v>43349</v>
      </c>
      <c r="K165" s="24">
        <v>43349</v>
      </c>
      <c r="L165" s="24" t="s">
        <v>524</v>
      </c>
      <c r="M165" s="25">
        <v>2018</v>
      </c>
    </row>
    <row r="166" spans="1:13" x14ac:dyDescent="0.25">
      <c r="A166" s="21" t="s">
        <v>451</v>
      </c>
      <c r="B166" s="21" t="s">
        <v>11</v>
      </c>
      <c r="C166" s="21" t="s">
        <v>344</v>
      </c>
      <c r="D166" s="21">
        <v>1</v>
      </c>
      <c r="E166" s="21" t="s">
        <v>69</v>
      </c>
      <c r="F166" s="21" t="s">
        <v>53</v>
      </c>
      <c r="G166" s="21">
        <v>5500</v>
      </c>
      <c r="H166" s="21">
        <v>0</v>
      </c>
      <c r="I166" s="23" t="s">
        <v>417</v>
      </c>
      <c r="J166" s="24">
        <v>43216</v>
      </c>
      <c r="K166" s="24">
        <v>43216</v>
      </c>
      <c r="L166" s="24" t="s">
        <v>130</v>
      </c>
      <c r="M166" s="25">
        <v>2018</v>
      </c>
    </row>
    <row r="167" spans="1:13" x14ac:dyDescent="0.25">
      <c r="A167" s="21" t="s">
        <v>451</v>
      </c>
      <c r="B167" s="21" t="s">
        <v>11</v>
      </c>
      <c r="C167" s="21" t="s">
        <v>345</v>
      </c>
      <c r="D167" s="21">
        <v>1</v>
      </c>
      <c r="E167" s="21" t="s">
        <v>69</v>
      </c>
      <c r="F167" s="21" t="s">
        <v>53</v>
      </c>
      <c r="G167" s="21">
        <v>5500</v>
      </c>
      <c r="H167" s="21">
        <v>0</v>
      </c>
      <c r="I167" s="23" t="s">
        <v>418</v>
      </c>
      <c r="J167" s="24">
        <v>43224</v>
      </c>
      <c r="K167" s="24">
        <v>43224</v>
      </c>
      <c r="L167" s="24" t="s">
        <v>118</v>
      </c>
      <c r="M167" s="25">
        <v>2018</v>
      </c>
    </row>
    <row r="168" spans="1:13" x14ac:dyDescent="0.25">
      <c r="A168" s="21" t="s">
        <v>451</v>
      </c>
      <c r="B168" s="21" t="s">
        <v>11</v>
      </c>
      <c r="C168" s="21" t="s">
        <v>213</v>
      </c>
      <c r="D168" s="21">
        <v>1</v>
      </c>
      <c r="E168" s="21" t="s">
        <v>214</v>
      </c>
      <c r="F168" s="21" t="s">
        <v>215</v>
      </c>
      <c r="G168" s="21">
        <v>1100</v>
      </c>
      <c r="H168" s="21">
        <v>0</v>
      </c>
      <c r="I168" s="23" t="s">
        <v>216</v>
      </c>
      <c r="J168" s="24">
        <v>43167</v>
      </c>
      <c r="K168" s="24">
        <v>43167</v>
      </c>
      <c r="L168" s="24" t="s">
        <v>112</v>
      </c>
      <c r="M168" s="25">
        <v>2018</v>
      </c>
    </row>
    <row r="169" spans="1:13" x14ac:dyDescent="0.25">
      <c r="A169" s="21" t="s">
        <v>451</v>
      </c>
      <c r="B169" s="21" t="s">
        <v>11</v>
      </c>
      <c r="C169" s="21" t="s">
        <v>217</v>
      </c>
      <c r="D169" s="21">
        <v>1</v>
      </c>
      <c r="E169" s="21" t="s">
        <v>214</v>
      </c>
      <c r="F169" s="21" t="s">
        <v>215</v>
      </c>
      <c r="G169" s="22">
        <v>1100</v>
      </c>
      <c r="H169" s="21">
        <v>0</v>
      </c>
      <c r="I169" s="23" t="s">
        <v>218</v>
      </c>
      <c r="J169" s="24">
        <v>43279</v>
      </c>
      <c r="K169" s="24">
        <v>43279</v>
      </c>
      <c r="L169" s="24" t="s">
        <v>209</v>
      </c>
      <c r="M169" s="25">
        <v>2018</v>
      </c>
    </row>
    <row r="170" spans="1:13" x14ac:dyDescent="0.25">
      <c r="A170" s="21" t="s">
        <v>451</v>
      </c>
      <c r="B170" s="21" t="s">
        <v>11</v>
      </c>
      <c r="C170" s="21" t="s">
        <v>351</v>
      </c>
      <c r="D170" s="21">
        <v>1</v>
      </c>
      <c r="E170" s="21" t="s">
        <v>74</v>
      </c>
      <c r="F170" s="21" t="s">
        <v>75</v>
      </c>
      <c r="G170" s="22">
        <v>5400</v>
      </c>
      <c r="H170" s="21">
        <v>0</v>
      </c>
      <c r="I170" s="23" t="s">
        <v>514</v>
      </c>
      <c r="J170" s="24">
        <v>43188</v>
      </c>
      <c r="K170" s="24">
        <v>43188</v>
      </c>
      <c r="L170" s="24" t="s">
        <v>112</v>
      </c>
      <c r="M170" s="25">
        <v>2018</v>
      </c>
    </row>
    <row r="171" spans="1:13" x14ac:dyDescent="0.25">
      <c r="A171" s="21" t="s">
        <v>451</v>
      </c>
      <c r="B171" s="21" t="s">
        <v>11</v>
      </c>
      <c r="C171" s="21" t="s">
        <v>247</v>
      </c>
      <c r="D171" s="21">
        <v>1</v>
      </c>
      <c r="E171" s="21" t="s">
        <v>52</v>
      </c>
      <c r="F171" s="21" t="s">
        <v>53</v>
      </c>
      <c r="G171" s="22">
        <v>5500</v>
      </c>
      <c r="H171" s="21">
        <v>0</v>
      </c>
      <c r="I171" s="23" t="s">
        <v>419</v>
      </c>
      <c r="J171" s="24">
        <v>43132</v>
      </c>
      <c r="K171" s="24">
        <v>43139</v>
      </c>
      <c r="L171" s="24" t="s">
        <v>103</v>
      </c>
      <c r="M171" s="25">
        <v>2018</v>
      </c>
    </row>
    <row r="172" spans="1:13" x14ac:dyDescent="0.25">
      <c r="A172" s="21" t="s">
        <v>451</v>
      </c>
      <c r="B172" s="21" t="s">
        <v>11</v>
      </c>
      <c r="C172" s="21" t="s">
        <v>248</v>
      </c>
      <c r="D172" s="21">
        <v>1</v>
      </c>
      <c r="E172" s="21" t="s">
        <v>52</v>
      </c>
      <c r="F172" s="21" t="s">
        <v>53</v>
      </c>
      <c r="G172" s="21">
        <v>5500</v>
      </c>
      <c r="H172" s="21">
        <v>0</v>
      </c>
      <c r="I172" s="23" t="s">
        <v>420</v>
      </c>
      <c r="J172" s="24">
        <v>43160</v>
      </c>
      <c r="K172" s="24">
        <v>43160</v>
      </c>
      <c r="L172" s="24" t="s">
        <v>112</v>
      </c>
      <c r="M172" s="25">
        <v>2018</v>
      </c>
    </row>
    <row r="173" spans="1:13" x14ac:dyDescent="0.25">
      <c r="A173" s="21" t="s">
        <v>451</v>
      </c>
      <c r="B173" s="21" t="s">
        <v>11</v>
      </c>
      <c r="C173" s="21" t="s">
        <v>249</v>
      </c>
      <c r="D173" s="21">
        <v>1</v>
      </c>
      <c r="E173" s="21" t="s">
        <v>52</v>
      </c>
      <c r="F173" s="21" t="s">
        <v>53</v>
      </c>
      <c r="G173" s="21">
        <v>5500</v>
      </c>
      <c r="H173" s="21">
        <v>0</v>
      </c>
      <c r="I173" s="23" t="s">
        <v>421</v>
      </c>
      <c r="J173" s="24">
        <v>43293</v>
      </c>
      <c r="K173" s="24">
        <v>43293</v>
      </c>
      <c r="L173" s="24" t="s">
        <v>334</v>
      </c>
      <c r="M173" s="25">
        <v>2018</v>
      </c>
    </row>
    <row r="174" spans="1:13" x14ac:dyDescent="0.25">
      <c r="A174" s="21" t="s">
        <v>451</v>
      </c>
      <c r="B174" s="21" t="s">
        <v>11</v>
      </c>
      <c r="C174" s="21" t="s">
        <v>346</v>
      </c>
      <c r="D174" s="21">
        <v>1</v>
      </c>
      <c r="E174" s="21" t="s">
        <v>52</v>
      </c>
      <c r="F174" s="21" t="s">
        <v>53</v>
      </c>
      <c r="G174" s="21">
        <v>5500</v>
      </c>
      <c r="H174" s="21">
        <v>0</v>
      </c>
      <c r="I174" s="23" t="s">
        <v>422</v>
      </c>
      <c r="J174" s="24">
        <v>43216</v>
      </c>
      <c r="K174" s="24">
        <v>43216</v>
      </c>
      <c r="L174" s="24" t="s">
        <v>130</v>
      </c>
      <c r="M174" s="25">
        <v>2018</v>
      </c>
    </row>
    <row r="175" spans="1:13" x14ac:dyDescent="0.25">
      <c r="A175" s="21" t="s">
        <v>451</v>
      </c>
      <c r="B175" s="21" t="s">
        <v>11</v>
      </c>
      <c r="C175" s="21" t="s">
        <v>352</v>
      </c>
      <c r="D175" s="21">
        <v>1</v>
      </c>
      <c r="E175" s="21" t="s">
        <v>52</v>
      </c>
      <c r="F175" s="21" t="s">
        <v>53</v>
      </c>
      <c r="G175" s="21">
        <v>5500</v>
      </c>
      <c r="H175" s="21">
        <v>0</v>
      </c>
      <c r="I175" s="23" t="s">
        <v>13</v>
      </c>
      <c r="J175" s="24">
        <v>43244</v>
      </c>
      <c r="K175" s="24">
        <v>43244</v>
      </c>
      <c r="L175" s="24" t="s">
        <v>118</v>
      </c>
      <c r="M175" s="25">
        <v>2018</v>
      </c>
    </row>
    <row r="176" spans="1:13" x14ac:dyDescent="0.25">
      <c r="A176" s="21" t="s">
        <v>451</v>
      </c>
      <c r="B176" s="21" t="s">
        <v>11</v>
      </c>
      <c r="C176" s="21" t="s">
        <v>427</v>
      </c>
      <c r="D176" s="21">
        <v>1</v>
      </c>
      <c r="E176" s="21" t="s">
        <v>52</v>
      </c>
      <c r="F176" s="21" t="s">
        <v>53</v>
      </c>
      <c r="G176" s="21">
        <v>5500</v>
      </c>
      <c r="H176" s="21">
        <v>0</v>
      </c>
      <c r="I176" s="23" t="s">
        <v>13</v>
      </c>
      <c r="J176" s="24">
        <v>43265</v>
      </c>
      <c r="K176" s="24">
        <v>43265</v>
      </c>
      <c r="L176" s="24" t="s">
        <v>209</v>
      </c>
      <c r="M176" s="25">
        <v>2018</v>
      </c>
    </row>
    <row r="177" spans="1:13" x14ac:dyDescent="0.25">
      <c r="A177" s="21" t="s">
        <v>451</v>
      </c>
      <c r="B177" s="21" t="s">
        <v>11</v>
      </c>
      <c r="C177" s="21" t="s">
        <v>250</v>
      </c>
      <c r="D177" s="21">
        <v>1</v>
      </c>
      <c r="E177" s="21" t="s">
        <v>47</v>
      </c>
      <c r="F177" s="21" t="s">
        <v>48</v>
      </c>
      <c r="G177" s="22">
        <v>2750</v>
      </c>
      <c r="H177" s="21">
        <v>0</v>
      </c>
      <c r="I177" s="23" t="s">
        <v>423</v>
      </c>
      <c r="J177" s="24">
        <v>43188</v>
      </c>
      <c r="K177" s="24">
        <v>43188</v>
      </c>
      <c r="L177" s="24" t="s">
        <v>112</v>
      </c>
      <c r="M177" s="25">
        <v>2018</v>
      </c>
    </row>
    <row r="178" spans="1:13" x14ac:dyDescent="0.25">
      <c r="A178" s="21" t="s">
        <v>451</v>
      </c>
      <c r="B178" s="21" t="s">
        <v>11</v>
      </c>
      <c r="C178" s="21" t="s">
        <v>347</v>
      </c>
      <c r="D178" s="21">
        <v>1</v>
      </c>
      <c r="E178" s="21" t="s">
        <v>47</v>
      </c>
      <c r="F178" s="21" t="s">
        <v>48</v>
      </c>
      <c r="G178" s="22">
        <v>2750</v>
      </c>
      <c r="H178" s="21">
        <v>0</v>
      </c>
      <c r="I178" s="23" t="s">
        <v>400</v>
      </c>
      <c r="J178" s="24">
        <v>43251</v>
      </c>
      <c r="K178" s="24">
        <v>43251</v>
      </c>
      <c r="L178" s="24" t="s">
        <v>118</v>
      </c>
      <c r="M178" s="25">
        <v>2018</v>
      </c>
    </row>
    <row r="179" spans="1:13" x14ac:dyDescent="0.25">
      <c r="A179" s="21" t="s">
        <v>451</v>
      </c>
      <c r="B179" s="21" t="s">
        <v>11</v>
      </c>
      <c r="C179" s="21" t="s">
        <v>251</v>
      </c>
      <c r="D179" s="21">
        <v>1</v>
      </c>
      <c r="E179" s="21" t="s">
        <v>69</v>
      </c>
      <c r="F179" s="21" t="s">
        <v>53</v>
      </c>
      <c r="G179" s="21">
        <v>5000</v>
      </c>
      <c r="H179" s="21">
        <v>0</v>
      </c>
      <c r="I179" s="23" t="s">
        <v>424</v>
      </c>
      <c r="J179" s="24">
        <v>43160</v>
      </c>
      <c r="K179" s="24">
        <v>43160</v>
      </c>
      <c r="L179" s="24" t="s">
        <v>112</v>
      </c>
      <c r="M179" s="25">
        <v>2018</v>
      </c>
    </row>
    <row r="180" spans="1:13" x14ac:dyDescent="0.25">
      <c r="A180" s="21" t="s">
        <v>451</v>
      </c>
      <c r="B180" s="21" t="s">
        <v>11</v>
      </c>
      <c r="C180" s="21" t="s">
        <v>252</v>
      </c>
      <c r="D180" s="21">
        <v>1</v>
      </c>
      <c r="E180" s="21" t="s">
        <v>69</v>
      </c>
      <c r="F180" s="21" t="s">
        <v>53</v>
      </c>
      <c r="G180" s="21">
        <v>5000</v>
      </c>
      <c r="H180" s="21">
        <v>0</v>
      </c>
      <c r="I180" s="23" t="s">
        <v>425</v>
      </c>
      <c r="J180" s="24">
        <v>43181</v>
      </c>
      <c r="K180" s="24">
        <v>43181</v>
      </c>
      <c r="L180" s="24" t="s">
        <v>112</v>
      </c>
      <c r="M180" s="25">
        <v>2018</v>
      </c>
    </row>
    <row r="181" spans="1:13" x14ac:dyDescent="0.25">
      <c r="A181" s="21" t="s">
        <v>451</v>
      </c>
      <c r="B181" s="21" t="s">
        <v>11</v>
      </c>
      <c r="C181" s="21" t="s">
        <v>261</v>
      </c>
      <c r="D181" s="21">
        <v>1</v>
      </c>
      <c r="E181" s="21" t="s">
        <v>69</v>
      </c>
      <c r="F181" s="21" t="s">
        <v>53</v>
      </c>
      <c r="G181" s="21">
        <v>5500</v>
      </c>
      <c r="H181" s="21">
        <v>0</v>
      </c>
      <c r="I181" s="23" t="s">
        <v>426</v>
      </c>
      <c r="J181" s="24">
        <v>43202</v>
      </c>
      <c r="K181" s="24">
        <v>43202</v>
      </c>
      <c r="L181" s="24" t="s">
        <v>130</v>
      </c>
      <c r="M181" s="25">
        <v>2018</v>
      </c>
    </row>
    <row r="182" spans="1:13" x14ac:dyDescent="0.25">
      <c r="A182" s="21" t="s">
        <v>451</v>
      </c>
      <c r="B182" s="21" t="s">
        <v>11</v>
      </c>
      <c r="C182" s="21" t="s">
        <v>262</v>
      </c>
      <c r="D182" s="21">
        <v>2</v>
      </c>
      <c r="E182" s="21" t="s">
        <v>57</v>
      </c>
      <c r="F182" s="21" t="s">
        <v>58</v>
      </c>
      <c r="G182" s="21">
        <v>2750</v>
      </c>
      <c r="H182" s="21">
        <v>0</v>
      </c>
      <c r="I182" s="23" t="s">
        <v>515</v>
      </c>
      <c r="J182" s="24">
        <v>43258</v>
      </c>
      <c r="K182" s="24">
        <v>43258</v>
      </c>
      <c r="L182" s="24" t="s">
        <v>209</v>
      </c>
      <c r="M182" s="25">
        <v>2018</v>
      </c>
    </row>
    <row r="183" spans="1:13" x14ac:dyDescent="0.25">
      <c r="A183" s="21" t="s">
        <v>451</v>
      </c>
      <c r="B183" s="21" t="s">
        <v>11</v>
      </c>
      <c r="C183" s="21" t="s">
        <v>428</v>
      </c>
      <c r="D183" s="21">
        <v>1</v>
      </c>
      <c r="E183" s="21" t="s">
        <v>76</v>
      </c>
      <c r="F183" s="21" t="s">
        <v>77</v>
      </c>
      <c r="G183" s="21">
        <v>5500</v>
      </c>
      <c r="H183" s="21">
        <v>0</v>
      </c>
      <c r="I183" s="23" t="s">
        <v>516</v>
      </c>
      <c r="J183" s="24">
        <v>43258</v>
      </c>
      <c r="K183" s="24">
        <v>43258</v>
      </c>
      <c r="L183" s="24" t="s">
        <v>209</v>
      </c>
      <c r="M183" s="25">
        <v>2018</v>
      </c>
    </row>
    <row r="184" spans="1:13" x14ac:dyDescent="0.25">
      <c r="A184" s="21" t="s">
        <v>451</v>
      </c>
      <c r="B184" s="21" t="s">
        <v>11</v>
      </c>
      <c r="C184" s="21" t="s">
        <v>429</v>
      </c>
      <c r="D184" s="21">
        <v>1</v>
      </c>
      <c r="E184" s="21" t="s">
        <v>76</v>
      </c>
      <c r="F184" s="21" t="s">
        <v>77</v>
      </c>
      <c r="G184" s="21">
        <v>5500</v>
      </c>
      <c r="H184" s="21">
        <v>0</v>
      </c>
      <c r="I184" s="23" t="s">
        <v>517</v>
      </c>
      <c r="J184" s="24">
        <v>43265</v>
      </c>
      <c r="K184" s="24">
        <v>43265</v>
      </c>
      <c r="L184" s="24" t="s">
        <v>209</v>
      </c>
      <c r="M184" s="25">
        <v>2018</v>
      </c>
    </row>
    <row r="185" spans="1:13" x14ac:dyDescent="0.25">
      <c r="A185" s="21" t="s">
        <v>451</v>
      </c>
      <c r="B185" s="21" t="s">
        <v>11</v>
      </c>
      <c r="C185" s="21" t="s">
        <v>430</v>
      </c>
      <c r="D185" s="21">
        <v>1</v>
      </c>
      <c r="E185" s="21" t="s">
        <v>76</v>
      </c>
      <c r="F185" s="21" t="s">
        <v>77</v>
      </c>
      <c r="G185" s="21">
        <v>5500</v>
      </c>
      <c r="H185" s="21">
        <v>0</v>
      </c>
      <c r="I185" s="23" t="s">
        <v>518</v>
      </c>
      <c r="J185" s="24">
        <v>43272</v>
      </c>
      <c r="K185" s="24">
        <v>43272</v>
      </c>
      <c r="L185" s="24" t="s">
        <v>209</v>
      </c>
      <c r="M185" s="25">
        <v>2018</v>
      </c>
    </row>
    <row r="186" spans="1:13" x14ac:dyDescent="0.25">
      <c r="A186" s="21" t="s">
        <v>451</v>
      </c>
      <c r="B186" s="21" t="s">
        <v>11</v>
      </c>
      <c r="C186" s="21" t="s">
        <v>431</v>
      </c>
      <c r="D186" s="21">
        <v>1</v>
      </c>
      <c r="E186" s="21" t="s">
        <v>76</v>
      </c>
      <c r="F186" s="21" t="s">
        <v>77</v>
      </c>
      <c r="G186" s="21">
        <v>5500</v>
      </c>
      <c r="H186" s="21">
        <v>0</v>
      </c>
      <c r="I186" s="23" t="s">
        <v>519</v>
      </c>
      <c r="J186" s="24">
        <v>43279</v>
      </c>
      <c r="K186" s="24">
        <v>43279</v>
      </c>
      <c r="L186" s="24" t="s">
        <v>209</v>
      </c>
      <c r="M186" s="25">
        <v>2018</v>
      </c>
    </row>
    <row r="187" spans="1:13" x14ac:dyDescent="0.25">
      <c r="A187" s="21" t="s">
        <v>451</v>
      </c>
      <c r="B187" s="21" t="s">
        <v>11</v>
      </c>
      <c r="C187" s="21" t="s">
        <v>432</v>
      </c>
      <c r="D187" s="21">
        <v>1</v>
      </c>
      <c r="E187" s="21" t="s">
        <v>76</v>
      </c>
      <c r="F187" s="21" t="s">
        <v>77</v>
      </c>
      <c r="G187" s="21">
        <v>5500</v>
      </c>
      <c r="H187" s="21">
        <v>0</v>
      </c>
      <c r="I187" s="23" t="s">
        <v>520</v>
      </c>
      <c r="J187" s="24">
        <v>43272</v>
      </c>
      <c r="K187" s="24">
        <v>43272</v>
      </c>
      <c r="L187" s="24" t="s">
        <v>209</v>
      </c>
      <c r="M187" s="25">
        <v>2018</v>
      </c>
    </row>
    <row r="188" spans="1:13" x14ac:dyDescent="0.25">
      <c r="A188" s="21" t="s">
        <v>451</v>
      </c>
      <c r="B188" s="21" t="s">
        <v>11</v>
      </c>
      <c r="C188" s="21" t="s">
        <v>471</v>
      </c>
      <c r="D188" s="21">
        <v>1</v>
      </c>
      <c r="E188" s="21" t="s">
        <v>76</v>
      </c>
      <c r="F188" s="21" t="s">
        <v>77</v>
      </c>
      <c r="G188" s="22">
        <v>5500</v>
      </c>
      <c r="H188" s="21">
        <v>0</v>
      </c>
      <c r="I188" s="23" t="s">
        <v>521</v>
      </c>
      <c r="J188" s="24">
        <v>43286</v>
      </c>
      <c r="K188" s="24">
        <v>43286</v>
      </c>
      <c r="L188" s="24" t="s">
        <v>334</v>
      </c>
      <c r="M188" s="25">
        <v>2018</v>
      </c>
    </row>
    <row r="189" spans="1:13" x14ac:dyDescent="0.25">
      <c r="A189" s="21" t="s">
        <v>451</v>
      </c>
      <c r="B189" s="21" t="s">
        <v>11</v>
      </c>
      <c r="C189" s="21" t="s">
        <v>472</v>
      </c>
      <c r="D189" s="21">
        <v>1</v>
      </c>
      <c r="E189" s="21" t="s">
        <v>70</v>
      </c>
      <c r="F189" s="21" t="s">
        <v>71</v>
      </c>
      <c r="G189" s="22">
        <v>2750</v>
      </c>
      <c r="H189" s="21">
        <v>0</v>
      </c>
      <c r="I189" s="23" t="s">
        <v>13</v>
      </c>
      <c r="J189" s="24">
        <v>43279</v>
      </c>
      <c r="K189" s="24">
        <v>43279</v>
      </c>
      <c r="L189" s="24" t="s">
        <v>209</v>
      </c>
      <c r="M189" s="25">
        <v>2018</v>
      </c>
    </row>
    <row r="190" spans="1:13" x14ac:dyDescent="0.25">
      <c r="A190" s="21" t="s">
        <v>451</v>
      </c>
      <c r="B190" s="21" t="s">
        <v>11</v>
      </c>
      <c r="C190" s="21" t="s">
        <v>473</v>
      </c>
      <c r="D190" s="21">
        <v>1</v>
      </c>
      <c r="E190" s="21" t="s">
        <v>76</v>
      </c>
      <c r="F190" s="21" t="s">
        <v>77</v>
      </c>
      <c r="G190" s="22">
        <v>5500</v>
      </c>
      <c r="H190" s="21">
        <v>0</v>
      </c>
      <c r="I190" s="23" t="s">
        <v>13</v>
      </c>
      <c r="J190" s="24">
        <v>43293</v>
      </c>
      <c r="K190" s="24">
        <v>43293</v>
      </c>
      <c r="L190" s="24" t="s">
        <v>334</v>
      </c>
      <c r="M190" s="25">
        <v>2018</v>
      </c>
    </row>
    <row r="191" spans="1:13" x14ac:dyDescent="0.25">
      <c r="A191" s="21" t="s">
        <v>451</v>
      </c>
      <c r="B191" s="21" t="s">
        <v>11</v>
      </c>
      <c r="C191" s="21" t="s">
        <v>474</v>
      </c>
      <c r="D191" s="21">
        <v>1</v>
      </c>
      <c r="E191" s="21" t="s">
        <v>76</v>
      </c>
      <c r="F191" s="21" t="s">
        <v>77</v>
      </c>
      <c r="G191" s="22">
        <v>5500</v>
      </c>
      <c r="H191" s="21">
        <v>0</v>
      </c>
      <c r="I191" s="23" t="s">
        <v>13</v>
      </c>
      <c r="J191" s="24">
        <v>43300</v>
      </c>
      <c r="K191" s="24">
        <v>43300</v>
      </c>
      <c r="L191" s="24" t="s">
        <v>334</v>
      </c>
      <c r="M191" s="25">
        <v>2018</v>
      </c>
    </row>
    <row r="192" spans="1:13" x14ac:dyDescent="0.25">
      <c r="A192" s="21" t="s">
        <v>451</v>
      </c>
      <c r="B192" s="21" t="s">
        <v>11</v>
      </c>
      <c r="C192" s="21" t="s">
        <v>475</v>
      </c>
      <c r="D192" s="21">
        <v>1</v>
      </c>
      <c r="E192" s="21" t="s">
        <v>74</v>
      </c>
      <c r="F192" s="21" t="s">
        <v>75</v>
      </c>
      <c r="G192" s="22">
        <v>5400</v>
      </c>
      <c r="H192" s="21">
        <v>0</v>
      </c>
      <c r="I192" s="23" t="s">
        <v>13</v>
      </c>
      <c r="J192" s="24">
        <v>43286</v>
      </c>
      <c r="K192" s="24">
        <v>43286</v>
      </c>
      <c r="L192" s="24" t="s">
        <v>334</v>
      </c>
      <c r="M192" s="25">
        <v>2018</v>
      </c>
    </row>
    <row r="193" spans="1:13" x14ac:dyDescent="0.25">
      <c r="A193" s="21" t="s">
        <v>451</v>
      </c>
      <c r="B193" s="21" t="s">
        <v>11</v>
      </c>
      <c r="C193" s="21" t="s">
        <v>476</v>
      </c>
      <c r="D193" s="21">
        <v>1</v>
      </c>
      <c r="E193" s="21" t="s">
        <v>74</v>
      </c>
      <c r="F193" s="21" t="s">
        <v>75</v>
      </c>
      <c r="G193" s="22">
        <v>5400</v>
      </c>
      <c r="H193" s="21">
        <v>0</v>
      </c>
      <c r="I193" s="23" t="s">
        <v>13</v>
      </c>
      <c r="J193" s="24">
        <v>43202</v>
      </c>
      <c r="K193" s="24">
        <v>43202</v>
      </c>
      <c r="L193" s="24" t="s">
        <v>130</v>
      </c>
      <c r="M193" s="25">
        <v>2018</v>
      </c>
    </row>
    <row r="194" spans="1:13" x14ac:dyDescent="0.25">
      <c r="A194" s="21" t="s">
        <v>451</v>
      </c>
      <c r="B194" s="21" t="s">
        <v>11</v>
      </c>
      <c r="C194" s="21" t="s">
        <v>434</v>
      </c>
      <c r="D194" s="21">
        <v>1</v>
      </c>
      <c r="E194" s="21" t="s">
        <v>74</v>
      </c>
      <c r="F194" s="21" t="s">
        <v>75</v>
      </c>
      <c r="G194" s="22">
        <v>5400</v>
      </c>
      <c r="H194" s="21">
        <v>0</v>
      </c>
      <c r="I194" s="23" t="s">
        <v>522</v>
      </c>
      <c r="J194" s="24">
        <v>43188</v>
      </c>
      <c r="K194" s="24">
        <v>43188</v>
      </c>
      <c r="L194" s="24" t="s">
        <v>112</v>
      </c>
      <c r="M194" s="25">
        <v>2018</v>
      </c>
    </row>
    <row r="195" spans="1:13" x14ac:dyDescent="0.25">
      <c r="A195" s="21" t="s">
        <v>451</v>
      </c>
      <c r="B195" s="21" t="s">
        <v>11</v>
      </c>
      <c r="C195" s="21" t="s">
        <v>435</v>
      </c>
      <c r="D195" s="21">
        <v>1</v>
      </c>
      <c r="E195" s="21" t="s">
        <v>59</v>
      </c>
      <c r="F195" s="21" t="s">
        <v>60</v>
      </c>
      <c r="G195" s="22">
        <v>2750</v>
      </c>
      <c r="H195" s="21">
        <v>0</v>
      </c>
      <c r="I195" s="23" t="s">
        <v>13</v>
      </c>
      <c r="J195" s="24">
        <v>43265</v>
      </c>
      <c r="K195" s="24">
        <v>43265</v>
      </c>
      <c r="L195" s="24" t="s">
        <v>209</v>
      </c>
      <c r="M195" s="25">
        <v>2018</v>
      </c>
    </row>
    <row r="196" spans="1:13" x14ac:dyDescent="0.25">
      <c r="A196" s="21" t="s">
        <v>451</v>
      </c>
      <c r="B196" s="21" t="s">
        <v>11</v>
      </c>
      <c r="C196" s="21" t="s">
        <v>436</v>
      </c>
      <c r="D196" s="21">
        <v>1</v>
      </c>
      <c r="E196" s="21" t="s">
        <v>59</v>
      </c>
      <c r="F196" s="21" t="s">
        <v>60</v>
      </c>
      <c r="G196" s="22">
        <v>2750</v>
      </c>
      <c r="H196" s="21">
        <v>0</v>
      </c>
      <c r="I196" s="23" t="s">
        <v>13</v>
      </c>
      <c r="J196" s="24">
        <v>43279</v>
      </c>
      <c r="K196" s="24">
        <v>43279</v>
      </c>
      <c r="L196" s="24" t="s">
        <v>209</v>
      </c>
      <c r="M196" s="25">
        <v>2018</v>
      </c>
    </row>
    <row r="197" spans="1:13" x14ac:dyDescent="0.25">
      <c r="A197" s="21" t="s">
        <v>451</v>
      </c>
      <c r="B197" s="21" t="s">
        <v>11</v>
      </c>
      <c r="C197" s="21" t="s">
        <v>353</v>
      </c>
      <c r="D197" s="21">
        <v>1</v>
      </c>
      <c r="E197" s="21" t="s">
        <v>61</v>
      </c>
      <c r="F197" s="21" t="s">
        <v>60</v>
      </c>
      <c r="G197" s="22">
        <v>2750</v>
      </c>
      <c r="H197" s="21">
        <v>0</v>
      </c>
      <c r="I197" s="23" t="s">
        <v>523</v>
      </c>
      <c r="J197" s="24">
        <v>43174</v>
      </c>
      <c r="K197" s="24">
        <v>43174</v>
      </c>
      <c r="L197" s="24" t="s">
        <v>112</v>
      </c>
      <c r="M197" s="25">
        <v>2018</v>
      </c>
    </row>
    <row r="198" spans="1:13" x14ac:dyDescent="0.25">
      <c r="A198" s="21" t="s">
        <v>451</v>
      </c>
      <c r="B198" s="21" t="s">
        <v>11</v>
      </c>
      <c r="C198" s="21" t="s">
        <v>354</v>
      </c>
      <c r="D198" s="21">
        <v>1</v>
      </c>
      <c r="E198" s="21" t="s">
        <v>55</v>
      </c>
      <c r="F198" s="21" t="s">
        <v>56</v>
      </c>
      <c r="G198" s="22">
        <v>5500</v>
      </c>
      <c r="H198" s="21">
        <v>0</v>
      </c>
      <c r="I198" s="23" t="s">
        <v>13</v>
      </c>
      <c r="J198" s="24">
        <v>43216</v>
      </c>
      <c r="K198" s="24">
        <v>43216</v>
      </c>
      <c r="L198" s="24" t="s">
        <v>130</v>
      </c>
      <c r="M198" s="25">
        <v>2018</v>
      </c>
    </row>
    <row r="199" spans="1:13" x14ac:dyDescent="0.25">
      <c r="A199" s="21" t="s">
        <v>451</v>
      </c>
      <c r="B199" s="21" t="s">
        <v>11</v>
      </c>
      <c r="C199" s="21" t="s">
        <v>355</v>
      </c>
      <c r="D199" s="21">
        <v>1</v>
      </c>
      <c r="E199" s="21" t="s">
        <v>55</v>
      </c>
      <c r="F199" s="21" t="s">
        <v>56</v>
      </c>
      <c r="G199" s="22">
        <v>5500</v>
      </c>
      <c r="H199" s="21">
        <v>0</v>
      </c>
      <c r="I199" s="23" t="s">
        <v>13</v>
      </c>
      <c r="J199" s="24">
        <v>43307</v>
      </c>
      <c r="K199" s="24">
        <v>43307</v>
      </c>
      <c r="L199" s="24" t="s">
        <v>334</v>
      </c>
      <c r="M199" s="25">
        <v>2018</v>
      </c>
    </row>
    <row r="200" spans="1:13" x14ac:dyDescent="0.25">
      <c r="A200" s="21" t="s">
        <v>451</v>
      </c>
      <c r="B200" s="21" t="s">
        <v>11</v>
      </c>
      <c r="C200" s="21" t="s">
        <v>356</v>
      </c>
      <c r="D200" s="21">
        <v>1</v>
      </c>
      <c r="E200" s="21" t="s">
        <v>55</v>
      </c>
      <c r="F200" s="21" t="s">
        <v>56</v>
      </c>
      <c r="G200" s="22">
        <v>5500</v>
      </c>
      <c r="H200" s="21">
        <v>0</v>
      </c>
      <c r="I200" s="23" t="s">
        <v>13</v>
      </c>
      <c r="J200" s="24">
        <v>43278</v>
      </c>
      <c r="K200" s="24">
        <v>43278</v>
      </c>
      <c r="L200" s="24" t="s">
        <v>209</v>
      </c>
      <c r="M200" s="25">
        <v>2018</v>
      </c>
    </row>
    <row r="201" spans="1:13" x14ac:dyDescent="0.25">
      <c r="A201" s="21" t="s">
        <v>451</v>
      </c>
      <c r="B201" s="21" t="s">
        <v>11</v>
      </c>
      <c r="C201" s="21" t="s">
        <v>357</v>
      </c>
      <c r="D201" s="21">
        <v>1</v>
      </c>
      <c r="E201" s="21" t="s">
        <v>55</v>
      </c>
      <c r="F201" s="21" t="s">
        <v>56</v>
      </c>
      <c r="G201" s="22">
        <v>5500</v>
      </c>
      <c r="H201" s="21">
        <v>0</v>
      </c>
      <c r="I201" s="23" t="s">
        <v>13</v>
      </c>
      <c r="J201" s="24">
        <v>43251</v>
      </c>
      <c r="K201" s="24">
        <v>43251</v>
      </c>
      <c r="L201" s="24" t="s">
        <v>118</v>
      </c>
      <c r="M201" s="25">
        <v>2018</v>
      </c>
    </row>
    <row r="202" spans="1:13" x14ac:dyDescent="0.25">
      <c r="A202" s="21" t="s">
        <v>451</v>
      </c>
      <c r="B202" s="21" t="s">
        <v>11</v>
      </c>
      <c r="C202" s="21" t="s">
        <v>437</v>
      </c>
      <c r="D202" s="21">
        <v>1</v>
      </c>
      <c r="E202" s="21" t="s">
        <v>55</v>
      </c>
      <c r="F202" s="21" t="s">
        <v>56</v>
      </c>
      <c r="G202" s="22">
        <v>5500</v>
      </c>
      <c r="H202" s="21">
        <v>0</v>
      </c>
      <c r="I202" s="23" t="s">
        <v>13</v>
      </c>
      <c r="J202" s="24">
        <v>43272</v>
      </c>
      <c r="K202" s="24">
        <v>43272</v>
      </c>
      <c r="L202" s="24" t="s">
        <v>209</v>
      </c>
      <c r="M202" s="25">
        <v>2018</v>
      </c>
    </row>
    <row r="203" spans="1:13" x14ac:dyDescent="0.25">
      <c r="A203" s="21" t="s">
        <v>451</v>
      </c>
      <c r="B203" s="21" t="s">
        <v>11</v>
      </c>
      <c r="C203" s="21" t="s">
        <v>358</v>
      </c>
      <c r="D203" s="21">
        <v>1</v>
      </c>
      <c r="E203" s="21" t="s">
        <v>284</v>
      </c>
      <c r="F203" s="21" t="s">
        <v>359</v>
      </c>
      <c r="G203" s="22">
        <v>5500</v>
      </c>
      <c r="H203" s="21">
        <v>0</v>
      </c>
      <c r="I203" s="23" t="s">
        <v>13</v>
      </c>
      <c r="J203" s="24">
        <v>43248</v>
      </c>
      <c r="K203" s="24">
        <v>43248</v>
      </c>
      <c r="L203" s="24" t="s">
        <v>118</v>
      </c>
      <c r="M203" s="25">
        <v>2018</v>
      </c>
    </row>
    <row r="204" spans="1:13" x14ac:dyDescent="0.25">
      <c r="A204" s="21" t="s">
        <v>451</v>
      </c>
      <c r="B204" s="21" t="s">
        <v>11</v>
      </c>
      <c r="C204" s="21" t="s">
        <v>360</v>
      </c>
      <c r="D204" s="21">
        <v>1</v>
      </c>
      <c r="E204" s="21" t="s">
        <v>284</v>
      </c>
      <c r="F204" s="21" t="s">
        <v>359</v>
      </c>
      <c r="G204" s="22">
        <v>5500</v>
      </c>
      <c r="H204" s="21">
        <v>0</v>
      </c>
      <c r="I204" s="23" t="s">
        <v>13</v>
      </c>
      <c r="J204" s="24">
        <v>43293</v>
      </c>
      <c r="K204" s="24">
        <v>43293</v>
      </c>
      <c r="L204" s="24" t="s">
        <v>334</v>
      </c>
      <c r="M204" s="25">
        <v>2018</v>
      </c>
    </row>
    <row r="205" spans="1:13" x14ac:dyDescent="0.25">
      <c r="A205" s="21" t="s">
        <v>451</v>
      </c>
      <c r="B205" s="21" t="s">
        <v>11</v>
      </c>
      <c r="C205" s="21" t="s">
        <v>361</v>
      </c>
      <c r="D205" s="21">
        <v>1</v>
      </c>
      <c r="E205" s="21" t="s">
        <v>284</v>
      </c>
      <c r="F205" s="21" t="s">
        <v>359</v>
      </c>
      <c r="G205" s="22">
        <v>5500</v>
      </c>
      <c r="H205" s="21">
        <v>0</v>
      </c>
      <c r="I205" s="23" t="s">
        <v>13</v>
      </c>
      <c r="J205" s="24">
        <v>43202</v>
      </c>
      <c r="K205" s="24">
        <v>43202</v>
      </c>
      <c r="L205" s="24" t="s">
        <v>130</v>
      </c>
      <c r="M205" s="25">
        <v>2018</v>
      </c>
    </row>
    <row r="206" spans="1:13" x14ac:dyDescent="0.25">
      <c r="A206" s="21" t="s">
        <v>451</v>
      </c>
      <c r="B206" s="21" t="s">
        <v>11</v>
      </c>
      <c r="C206" s="21" t="s">
        <v>362</v>
      </c>
      <c r="D206" s="21">
        <v>1</v>
      </c>
      <c r="E206" s="21" t="s">
        <v>284</v>
      </c>
      <c r="F206" s="21" t="s">
        <v>359</v>
      </c>
      <c r="G206" s="22">
        <v>5500</v>
      </c>
      <c r="H206" s="21">
        <v>0</v>
      </c>
      <c r="I206" s="23" t="s">
        <v>13</v>
      </c>
      <c r="J206" s="24">
        <v>43244</v>
      </c>
      <c r="K206" s="24">
        <v>43244</v>
      </c>
      <c r="L206" s="24" t="s">
        <v>118</v>
      </c>
      <c r="M206" s="25">
        <v>2018</v>
      </c>
    </row>
    <row r="207" spans="1:13" x14ac:dyDescent="0.25">
      <c r="A207" s="21" t="s">
        <v>451</v>
      </c>
      <c r="B207" s="21" t="s">
        <v>11</v>
      </c>
      <c r="C207" s="21" t="s">
        <v>438</v>
      </c>
      <c r="D207" s="21">
        <v>1</v>
      </c>
      <c r="E207" s="21" t="s">
        <v>284</v>
      </c>
      <c r="F207" s="21" t="s">
        <v>359</v>
      </c>
      <c r="G207" s="22">
        <v>5500</v>
      </c>
      <c r="H207" s="21">
        <v>0</v>
      </c>
      <c r="I207" s="23" t="s">
        <v>13</v>
      </c>
      <c r="J207" s="24">
        <v>43279</v>
      </c>
      <c r="K207" s="24">
        <v>43279</v>
      </c>
      <c r="L207" s="24" t="s">
        <v>209</v>
      </c>
      <c r="M207" s="25">
        <v>2018</v>
      </c>
    </row>
    <row r="208" spans="1:13" x14ac:dyDescent="0.25">
      <c r="A208" s="21" t="s">
        <v>451</v>
      </c>
      <c r="B208" s="21" t="s">
        <v>11</v>
      </c>
      <c r="C208" s="21" t="s">
        <v>363</v>
      </c>
      <c r="D208" s="21">
        <v>1</v>
      </c>
      <c r="E208" s="21" t="s">
        <v>284</v>
      </c>
      <c r="F208" s="21" t="s">
        <v>359</v>
      </c>
      <c r="G208" s="22">
        <v>5500</v>
      </c>
      <c r="H208" s="21">
        <v>0</v>
      </c>
      <c r="I208" s="23" t="s">
        <v>13</v>
      </c>
      <c r="J208" s="24">
        <v>43160</v>
      </c>
      <c r="K208" s="24">
        <v>43160</v>
      </c>
      <c r="L208" s="24" t="s">
        <v>112</v>
      </c>
      <c r="M208" s="25">
        <v>2018</v>
      </c>
    </row>
    <row r="209" spans="1:13" x14ac:dyDescent="0.25">
      <c r="A209" s="21" t="s">
        <v>451</v>
      </c>
      <c r="B209" s="21" t="s">
        <v>11</v>
      </c>
      <c r="C209" s="21" t="s">
        <v>364</v>
      </c>
      <c r="D209" s="21">
        <v>1</v>
      </c>
      <c r="E209" s="21" t="s">
        <v>284</v>
      </c>
      <c r="F209" s="21" t="s">
        <v>359</v>
      </c>
      <c r="G209" s="22">
        <v>5500</v>
      </c>
      <c r="H209" s="21">
        <v>0</v>
      </c>
      <c r="I209" s="23" t="s">
        <v>13</v>
      </c>
      <c r="J209" s="24">
        <v>43237</v>
      </c>
      <c r="K209" s="24">
        <v>43237</v>
      </c>
      <c r="L209" s="24" t="s">
        <v>118</v>
      </c>
      <c r="M209" s="25">
        <v>2018</v>
      </c>
    </row>
    <row r="210" spans="1:13" x14ac:dyDescent="0.25">
      <c r="A210" s="21" t="s">
        <v>451</v>
      </c>
      <c r="B210" s="21" t="s">
        <v>11</v>
      </c>
      <c r="C210" s="21" t="s">
        <v>439</v>
      </c>
      <c r="D210" s="21">
        <v>1</v>
      </c>
      <c r="E210" s="21" t="s">
        <v>61</v>
      </c>
      <c r="F210" s="21" t="s">
        <v>60</v>
      </c>
      <c r="G210" s="22">
        <v>2750</v>
      </c>
      <c r="H210" s="21">
        <v>0</v>
      </c>
      <c r="I210" s="23" t="s">
        <v>13</v>
      </c>
      <c r="J210" s="24">
        <v>43209</v>
      </c>
      <c r="K210" s="24">
        <v>43209</v>
      </c>
      <c r="L210" s="24" t="s">
        <v>130</v>
      </c>
      <c r="M210" s="25">
        <v>2018</v>
      </c>
    </row>
    <row r="211" spans="1:13" x14ac:dyDescent="0.25">
      <c r="A211" s="21" t="s">
        <v>451</v>
      </c>
      <c r="B211" s="21" t="s">
        <v>11</v>
      </c>
      <c r="C211" s="21" t="s">
        <v>440</v>
      </c>
      <c r="D211" s="21">
        <v>1</v>
      </c>
      <c r="E211" s="21" t="s">
        <v>59</v>
      </c>
      <c r="F211" s="21" t="s">
        <v>60</v>
      </c>
      <c r="G211" s="22">
        <v>2750</v>
      </c>
      <c r="H211" s="21">
        <v>0</v>
      </c>
      <c r="I211" s="23" t="s">
        <v>13</v>
      </c>
      <c r="J211" s="24">
        <v>43272</v>
      </c>
      <c r="K211" s="24">
        <v>43272</v>
      </c>
      <c r="L211" s="24" t="s">
        <v>209</v>
      </c>
      <c r="M211" s="25">
        <v>2018</v>
      </c>
    </row>
    <row r="212" spans="1:13" x14ac:dyDescent="0.25">
      <c r="A212" s="21" t="s">
        <v>451</v>
      </c>
      <c r="B212" s="21" t="s">
        <v>11</v>
      </c>
      <c r="C212" s="21" t="s">
        <v>477</v>
      </c>
      <c r="D212" s="21">
        <v>1</v>
      </c>
      <c r="E212" s="21" t="s">
        <v>113</v>
      </c>
      <c r="F212" s="21" t="s">
        <v>71</v>
      </c>
      <c r="G212" s="22">
        <v>2750</v>
      </c>
      <c r="H212" s="21">
        <v>0</v>
      </c>
      <c r="I212" s="23" t="s">
        <v>13</v>
      </c>
      <c r="J212" s="24">
        <v>43195</v>
      </c>
      <c r="K212" s="24">
        <v>43195</v>
      </c>
      <c r="L212" s="24" t="s">
        <v>130</v>
      </c>
      <c r="M212" s="25">
        <v>2018</v>
      </c>
    </row>
    <row r="213" spans="1:13" x14ac:dyDescent="0.25">
      <c r="A213" s="21" t="s">
        <v>451</v>
      </c>
      <c r="B213" s="21" t="s">
        <v>11</v>
      </c>
      <c r="C213" s="21" t="s">
        <v>478</v>
      </c>
      <c r="D213" s="21">
        <v>1</v>
      </c>
      <c r="E213" s="21" t="s">
        <v>70</v>
      </c>
      <c r="F213" s="21" t="s">
        <v>71</v>
      </c>
      <c r="G213" s="22">
        <v>2750</v>
      </c>
      <c r="H213" s="21">
        <v>0</v>
      </c>
      <c r="I213" s="23" t="s">
        <v>13</v>
      </c>
      <c r="J213" s="24">
        <v>43251</v>
      </c>
      <c r="K213" s="24">
        <v>43251</v>
      </c>
      <c r="L213" s="24" t="s">
        <v>118</v>
      </c>
      <c r="M213" s="25">
        <v>2018</v>
      </c>
    </row>
    <row r="214" spans="1:13" x14ac:dyDescent="0.25">
      <c r="A214" s="21" t="s">
        <v>451</v>
      </c>
      <c r="B214" s="21" t="s">
        <v>11</v>
      </c>
      <c r="C214" s="21" t="s">
        <v>479</v>
      </c>
      <c r="D214" s="21">
        <v>1</v>
      </c>
      <c r="E214" s="21" t="s">
        <v>70</v>
      </c>
      <c r="F214" s="21" t="s">
        <v>71</v>
      </c>
      <c r="G214" s="21">
        <v>2750</v>
      </c>
      <c r="H214" s="21">
        <v>0</v>
      </c>
      <c r="I214" s="23" t="s">
        <v>13</v>
      </c>
      <c r="J214" s="24">
        <v>43286</v>
      </c>
      <c r="K214" s="24">
        <v>43286</v>
      </c>
      <c r="L214" s="24" t="s">
        <v>334</v>
      </c>
      <c r="M214" s="25">
        <v>2018</v>
      </c>
    </row>
    <row r="215" spans="1:13" x14ac:dyDescent="0.25">
      <c r="A215" s="21" t="s">
        <v>451</v>
      </c>
      <c r="B215" s="21" t="s">
        <v>11</v>
      </c>
      <c r="C215" s="21" t="s">
        <v>480</v>
      </c>
      <c r="D215" s="21">
        <v>1</v>
      </c>
      <c r="E215" s="21" t="s">
        <v>74</v>
      </c>
      <c r="F215" s="21" t="s">
        <v>75</v>
      </c>
      <c r="G215" s="21">
        <v>5400</v>
      </c>
      <c r="H215" s="21">
        <v>0</v>
      </c>
      <c r="I215" s="23" t="s">
        <v>13</v>
      </c>
      <c r="J215" s="24">
        <v>43216</v>
      </c>
      <c r="K215" s="24">
        <v>43216</v>
      </c>
      <c r="L215" s="24" t="s">
        <v>130</v>
      </c>
      <c r="M215" s="25">
        <v>2018</v>
      </c>
    </row>
    <row r="216" spans="1:13" x14ac:dyDescent="0.25">
      <c r="A216" s="21" t="s">
        <v>451</v>
      </c>
      <c r="B216" s="21" t="s">
        <v>11</v>
      </c>
      <c r="C216" s="21" t="s">
        <v>481</v>
      </c>
      <c r="D216" s="21">
        <v>1</v>
      </c>
      <c r="E216" s="21" t="s">
        <v>74</v>
      </c>
      <c r="F216" s="21" t="s">
        <v>75</v>
      </c>
      <c r="G216" s="22">
        <v>5400</v>
      </c>
      <c r="H216" s="21">
        <v>0</v>
      </c>
      <c r="I216" s="23" t="s">
        <v>13</v>
      </c>
      <c r="J216" s="24">
        <v>43237</v>
      </c>
      <c r="K216" s="24">
        <v>43237</v>
      </c>
      <c r="L216" s="24" t="s">
        <v>118</v>
      </c>
      <c r="M216" s="25">
        <v>2018</v>
      </c>
    </row>
    <row r="217" spans="1:13" x14ac:dyDescent="0.25">
      <c r="A217" s="21" t="s">
        <v>451</v>
      </c>
      <c r="B217" s="21" t="s">
        <v>11</v>
      </c>
      <c r="C217" s="21" t="s">
        <v>482</v>
      </c>
      <c r="D217" s="21">
        <v>1</v>
      </c>
      <c r="E217" s="21" t="s">
        <v>74</v>
      </c>
      <c r="F217" s="21" t="s">
        <v>75</v>
      </c>
      <c r="G217" s="22">
        <v>5400</v>
      </c>
      <c r="H217" s="21">
        <v>0</v>
      </c>
      <c r="I217" s="23" t="s">
        <v>13</v>
      </c>
      <c r="J217" s="24">
        <v>43251</v>
      </c>
      <c r="K217" s="24">
        <v>43251</v>
      </c>
      <c r="L217" s="24" t="s">
        <v>118</v>
      </c>
      <c r="M217" s="25">
        <v>2018</v>
      </c>
    </row>
    <row r="218" spans="1:13" x14ac:dyDescent="0.25">
      <c r="A218" s="21" t="s">
        <v>451</v>
      </c>
      <c r="B218" s="21" t="s">
        <v>11</v>
      </c>
      <c r="C218" s="21" t="s">
        <v>483</v>
      </c>
      <c r="D218" s="21">
        <v>1</v>
      </c>
      <c r="E218" s="21" t="s">
        <v>74</v>
      </c>
      <c r="F218" s="21" t="s">
        <v>75</v>
      </c>
      <c r="G218" s="22">
        <v>5400</v>
      </c>
      <c r="H218" s="21">
        <v>0</v>
      </c>
      <c r="I218" s="23" t="s">
        <v>13</v>
      </c>
      <c r="J218" s="24">
        <v>43265</v>
      </c>
      <c r="K218" s="24">
        <v>43265</v>
      </c>
      <c r="L218" s="24" t="s">
        <v>209</v>
      </c>
      <c r="M218" s="25">
        <v>2018</v>
      </c>
    </row>
    <row r="219" spans="1:13" x14ac:dyDescent="0.25">
      <c r="A219" s="21" t="s">
        <v>451</v>
      </c>
      <c r="B219" s="21" t="s">
        <v>11</v>
      </c>
      <c r="C219" s="21" t="s">
        <v>484</v>
      </c>
      <c r="D219" s="21">
        <v>1</v>
      </c>
      <c r="E219" s="21" t="s">
        <v>74</v>
      </c>
      <c r="F219" s="21" t="s">
        <v>75</v>
      </c>
      <c r="G219" s="22">
        <v>5400</v>
      </c>
      <c r="H219" s="21">
        <v>0</v>
      </c>
      <c r="I219" s="23" t="s">
        <v>13</v>
      </c>
      <c r="J219" s="24">
        <v>43272</v>
      </c>
      <c r="K219" s="24">
        <v>43272</v>
      </c>
      <c r="L219" s="24" t="s">
        <v>209</v>
      </c>
      <c r="M219" s="25">
        <v>2018</v>
      </c>
    </row>
    <row r="220" spans="1:13" x14ac:dyDescent="0.25">
      <c r="A220" s="21" t="s">
        <v>451</v>
      </c>
      <c r="B220" s="21" t="s">
        <v>16</v>
      </c>
      <c r="C220" s="34" t="s">
        <v>497</v>
      </c>
      <c r="D220" s="21">
        <v>1</v>
      </c>
      <c r="E220" s="21" t="s">
        <v>70</v>
      </c>
      <c r="F220" s="21" t="s">
        <v>71</v>
      </c>
      <c r="G220" s="21">
        <v>2750</v>
      </c>
      <c r="H220" s="21">
        <v>0</v>
      </c>
      <c r="I220" s="23" t="s">
        <v>13</v>
      </c>
      <c r="J220" s="24">
        <v>43209</v>
      </c>
      <c r="K220" s="24">
        <v>43209</v>
      </c>
      <c r="L220" s="24" t="s">
        <v>130</v>
      </c>
      <c r="M220" s="25">
        <v>2018</v>
      </c>
    </row>
    <row r="221" spans="1:13" x14ac:dyDescent="0.25">
      <c r="A221" s="21" t="s">
        <v>451</v>
      </c>
      <c r="B221" s="21" t="s">
        <v>16</v>
      </c>
      <c r="C221" s="34" t="s">
        <v>498</v>
      </c>
      <c r="D221" s="21">
        <v>1</v>
      </c>
      <c r="E221" s="21" t="s">
        <v>70</v>
      </c>
      <c r="F221" s="21" t="s">
        <v>71</v>
      </c>
      <c r="G221" s="21">
        <v>2750</v>
      </c>
      <c r="H221" s="21">
        <v>0</v>
      </c>
      <c r="I221" s="23" t="s">
        <v>13</v>
      </c>
      <c r="J221" s="24">
        <v>43244</v>
      </c>
      <c r="K221" s="24">
        <v>43244</v>
      </c>
      <c r="L221" s="24" t="s">
        <v>118</v>
      </c>
      <c r="M221" s="25">
        <v>2018</v>
      </c>
    </row>
    <row r="222" spans="1:13" x14ac:dyDescent="0.25">
      <c r="A222" s="21" t="s">
        <v>451</v>
      </c>
      <c r="B222" s="21" t="s">
        <v>16</v>
      </c>
      <c r="C222" s="34" t="s">
        <v>500</v>
      </c>
      <c r="D222" s="21">
        <v>1</v>
      </c>
      <c r="E222" s="21" t="s">
        <v>74</v>
      </c>
      <c r="F222" s="21" t="s">
        <v>75</v>
      </c>
      <c r="G222" s="21">
        <v>5400</v>
      </c>
      <c r="H222" s="21">
        <v>0</v>
      </c>
      <c r="I222" s="23" t="s">
        <v>13</v>
      </c>
      <c r="J222" s="24">
        <v>43279</v>
      </c>
      <c r="K222" s="24">
        <v>43279</v>
      </c>
      <c r="L222" s="24" t="s">
        <v>209</v>
      </c>
      <c r="M222" s="25">
        <v>2018</v>
      </c>
    </row>
    <row r="223" spans="1:13" x14ac:dyDescent="0.25">
      <c r="A223" s="21" t="s">
        <v>451</v>
      </c>
      <c r="B223" s="21" t="s">
        <v>16</v>
      </c>
      <c r="C223" s="34" t="s">
        <v>487</v>
      </c>
      <c r="D223" s="21">
        <v>1</v>
      </c>
      <c r="E223" s="21" t="s">
        <v>69</v>
      </c>
      <c r="F223" s="21" t="s">
        <v>53</v>
      </c>
      <c r="G223" s="22">
        <v>5500</v>
      </c>
      <c r="H223" s="21">
        <v>0</v>
      </c>
      <c r="I223" s="23" t="s">
        <v>13</v>
      </c>
      <c r="J223" s="24">
        <v>43286</v>
      </c>
      <c r="K223" s="24">
        <v>43286</v>
      </c>
      <c r="L223" s="24" t="s">
        <v>334</v>
      </c>
      <c r="M223" s="25">
        <v>2018</v>
      </c>
    </row>
    <row r="224" spans="1:13" x14ac:dyDescent="0.25">
      <c r="A224" s="21" t="s">
        <v>451</v>
      </c>
      <c r="B224" s="21" t="s">
        <v>16</v>
      </c>
      <c r="C224" s="34" t="s">
        <v>502</v>
      </c>
      <c r="D224" s="21">
        <v>1</v>
      </c>
      <c r="E224" s="21" t="s">
        <v>74</v>
      </c>
      <c r="F224" s="21" t="s">
        <v>75</v>
      </c>
      <c r="G224" s="21">
        <v>5400</v>
      </c>
      <c r="H224" s="21">
        <v>0</v>
      </c>
      <c r="I224" s="23" t="s">
        <v>13</v>
      </c>
      <c r="J224" s="24">
        <v>43293</v>
      </c>
      <c r="K224" s="24">
        <v>43293</v>
      </c>
      <c r="L224" s="24" t="s">
        <v>334</v>
      </c>
      <c r="M224" s="25">
        <v>2018</v>
      </c>
    </row>
    <row r="225" spans="1:13" x14ac:dyDescent="0.25">
      <c r="A225" s="21" t="s">
        <v>451</v>
      </c>
      <c r="B225" s="21" t="s">
        <v>16</v>
      </c>
      <c r="C225" s="34" t="s">
        <v>485</v>
      </c>
      <c r="D225" s="21">
        <v>1</v>
      </c>
      <c r="E225" s="21" t="s">
        <v>52</v>
      </c>
      <c r="F225" s="21" t="s">
        <v>53</v>
      </c>
      <c r="G225" s="22">
        <v>5500</v>
      </c>
      <c r="H225" s="21">
        <v>0</v>
      </c>
      <c r="I225" s="23" t="s">
        <v>13</v>
      </c>
      <c r="J225" s="24">
        <v>43300</v>
      </c>
      <c r="K225" s="24">
        <v>43300</v>
      </c>
      <c r="L225" s="24" t="s">
        <v>334</v>
      </c>
      <c r="M225" s="25">
        <v>2018</v>
      </c>
    </row>
    <row r="226" spans="1:13" x14ac:dyDescent="0.25">
      <c r="A226" s="21" t="s">
        <v>451</v>
      </c>
      <c r="B226" s="21" t="s">
        <v>16</v>
      </c>
      <c r="C226" s="34" t="s">
        <v>501</v>
      </c>
      <c r="D226" s="21">
        <v>1</v>
      </c>
      <c r="E226" s="21" t="s">
        <v>74</v>
      </c>
      <c r="F226" s="21" t="s">
        <v>75</v>
      </c>
      <c r="G226" s="21">
        <v>5400</v>
      </c>
      <c r="H226" s="21">
        <v>0</v>
      </c>
      <c r="I226" s="23" t="s">
        <v>13</v>
      </c>
      <c r="J226" s="24">
        <v>43300</v>
      </c>
      <c r="K226" s="24">
        <v>43300</v>
      </c>
      <c r="L226" s="24" t="s">
        <v>334</v>
      </c>
      <c r="M226" s="25">
        <v>2018</v>
      </c>
    </row>
    <row r="227" spans="1:13" x14ac:dyDescent="0.25">
      <c r="A227" s="21" t="s">
        <v>451</v>
      </c>
      <c r="B227" s="21" t="s">
        <v>16</v>
      </c>
      <c r="C227" s="34" t="s">
        <v>488</v>
      </c>
      <c r="D227" s="21">
        <v>1</v>
      </c>
      <c r="E227" s="21" t="s">
        <v>69</v>
      </c>
      <c r="F227" s="21" t="s">
        <v>53</v>
      </c>
      <c r="G227" s="22">
        <v>5500</v>
      </c>
      <c r="H227" s="21">
        <v>0</v>
      </c>
      <c r="I227" s="23" t="s">
        <v>13</v>
      </c>
      <c r="J227" s="24">
        <v>43307</v>
      </c>
      <c r="K227" s="24">
        <v>43307</v>
      </c>
      <c r="L227" s="24" t="s">
        <v>334</v>
      </c>
      <c r="M227" s="25">
        <v>2018</v>
      </c>
    </row>
    <row r="228" spans="1:13" x14ac:dyDescent="0.25">
      <c r="A228" s="21" t="s">
        <v>451</v>
      </c>
      <c r="B228" s="21" t="s">
        <v>16</v>
      </c>
      <c r="C228" s="34" t="s">
        <v>433</v>
      </c>
      <c r="D228" s="21">
        <v>1</v>
      </c>
      <c r="E228" s="21" t="s">
        <v>59</v>
      </c>
      <c r="F228" s="21" t="s">
        <v>60</v>
      </c>
      <c r="G228" s="22">
        <v>2750</v>
      </c>
      <c r="H228" s="21">
        <v>0</v>
      </c>
      <c r="I228" s="23" t="s">
        <v>13</v>
      </c>
      <c r="J228" s="24">
        <v>43307</v>
      </c>
      <c r="K228" s="24">
        <v>43307</v>
      </c>
      <c r="L228" s="24" t="s">
        <v>334</v>
      </c>
      <c r="M228" s="25">
        <v>2018</v>
      </c>
    </row>
    <row r="229" spans="1:13" x14ac:dyDescent="0.25">
      <c r="A229" s="21" t="s">
        <v>451</v>
      </c>
      <c r="B229" s="21" t="s">
        <v>16</v>
      </c>
      <c r="C229" s="34" t="s">
        <v>489</v>
      </c>
      <c r="D229" s="21">
        <v>1</v>
      </c>
      <c r="E229" s="21" t="s">
        <v>76</v>
      </c>
      <c r="F229" s="21" t="s">
        <v>77</v>
      </c>
      <c r="G229" s="22">
        <v>5500</v>
      </c>
      <c r="H229" s="21">
        <v>0</v>
      </c>
      <c r="I229" s="23" t="s">
        <v>13</v>
      </c>
      <c r="J229" s="24">
        <v>43307</v>
      </c>
      <c r="K229" s="24">
        <v>43307</v>
      </c>
      <c r="L229" s="24" t="s">
        <v>334</v>
      </c>
      <c r="M229" s="25">
        <v>2018</v>
      </c>
    </row>
    <row r="230" spans="1:13" x14ac:dyDescent="0.25">
      <c r="A230" s="21" t="s">
        <v>451</v>
      </c>
      <c r="B230" s="21" t="s">
        <v>16</v>
      </c>
      <c r="C230" s="34" t="s">
        <v>490</v>
      </c>
      <c r="D230" s="21">
        <v>1</v>
      </c>
      <c r="E230" s="21" t="s">
        <v>59</v>
      </c>
      <c r="F230" s="21" t="s">
        <v>60</v>
      </c>
      <c r="G230" s="22">
        <v>2750</v>
      </c>
      <c r="H230" s="21">
        <v>0</v>
      </c>
      <c r="I230" s="23" t="s">
        <v>13</v>
      </c>
      <c r="J230" s="24">
        <v>43307</v>
      </c>
      <c r="K230" s="24">
        <v>43307</v>
      </c>
      <c r="L230" s="24" t="s">
        <v>334</v>
      </c>
      <c r="M230" s="25">
        <v>2018</v>
      </c>
    </row>
    <row r="231" spans="1:13" x14ac:dyDescent="0.25">
      <c r="A231" s="21" t="s">
        <v>451</v>
      </c>
      <c r="B231" s="21" t="s">
        <v>16</v>
      </c>
      <c r="C231" s="34" t="s">
        <v>495</v>
      </c>
      <c r="D231" s="21">
        <v>1</v>
      </c>
      <c r="E231" s="21" t="s">
        <v>55</v>
      </c>
      <c r="F231" s="21" t="s">
        <v>56</v>
      </c>
      <c r="G231" s="21">
        <v>5500</v>
      </c>
      <c r="H231" s="21">
        <v>0</v>
      </c>
      <c r="I231" s="23" t="s">
        <v>13</v>
      </c>
      <c r="J231" s="24">
        <v>43307</v>
      </c>
      <c r="K231" s="24">
        <v>43307</v>
      </c>
      <c r="L231" s="24" t="s">
        <v>334</v>
      </c>
      <c r="M231" s="25">
        <v>2018</v>
      </c>
    </row>
    <row r="232" spans="1:13" x14ac:dyDescent="0.25">
      <c r="A232" s="21" t="s">
        <v>451</v>
      </c>
      <c r="B232" s="21" t="s">
        <v>16</v>
      </c>
      <c r="C232" s="34" t="s">
        <v>504</v>
      </c>
      <c r="D232" s="21">
        <v>1</v>
      </c>
      <c r="E232" s="21" t="s">
        <v>70</v>
      </c>
      <c r="F232" s="21" t="s">
        <v>71</v>
      </c>
      <c r="G232" s="21">
        <v>5500</v>
      </c>
      <c r="H232" s="21">
        <v>0</v>
      </c>
      <c r="I232" s="23" t="s">
        <v>13</v>
      </c>
      <c r="J232" s="24">
        <v>43307</v>
      </c>
      <c r="K232" s="24">
        <v>43307</v>
      </c>
      <c r="L232" s="24" t="s">
        <v>334</v>
      </c>
      <c r="M232" s="25">
        <v>2018</v>
      </c>
    </row>
    <row r="233" spans="1:13" x14ac:dyDescent="0.25">
      <c r="A233" s="21" t="s">
        <v>451</v>
      </c>
      <c r="B233" s="21" t="s">
        <v>16</v>
      </c>
      <c r="C233" s="34" t="s">
        <v>493</v>
      </c>
      <c r="D233" s="21">
        <v>1</v>
      </c>
      <c r="E233" s="21" t="s">
        <v>52</v>
      </c>
      <c r="F233" s="21" t="s">
        <v>53</v>
      </c>
      <c r="G233" s="21">
        <v>5500</v>
      </c>
      <c r="H233" s="21">
        <v>0</v>
      </c>
      <c r="I233" s="23" t="s">
        <v>13</v>
      </c>
      <c r="J233" s="24">
        <v>43314</v>
      </c>
      <c r="K233" s="24">
        <v>43314</v>
      </c>
      <c r="L233" s="24" t="s">
        <v>526</v>
      </c>
      <c r="M233" s="25">
        <v>2018</v>
      </c>
    </row>
    <row r="234" spans="1:13" x14ac:dyDescent="0.25">
      <c r="A234" s="21" t="s">
        <v>451</v>
      </c>
      <c r="B234" s="21" t="s">
        <v>16</v>
      </c>
      <c r="C234" s="34" t="s">
        <v>503</v>
      </c>
      <c r="D234" s="21">
        <v>1</v>
      </c>
      <c r="E234" s="21" t="s">
        <v>74</v>
      </c>
      <c r="F234" s="21" t="s">
        <v>75</v>
      </c>
      <c r="G234" s="21">
        <v>5400</v>
      </c>
      <c r="H234" s="21">
        <v>0</v>
      </c>
      <c r="I234" s="23" t="s">
        <v>13</v>
      </c>
      <c r="J234" s="24">
        <v>43314</v>
      </c>
      <c r="K234" s="24">
        <v>43314</v>
      </c>
      <c r="L234" s="24" t="s">
        <v>526</v>
      </c>
      <c r="M234" s="25">
        <v>2018</v>
      </c>
    </row>
    <row r="235" spans="1:13" x14ac:dyDescent="0.25">
      <c r="A235" s="21" t="s">
        <v>451</v>
      </c>
      <c r="B235" s="21" t="s">
        <v>16</v>
      </c>
      <c r="C235" s="34" t="s">
        <v>486</v>
      </c>
      <c r="D235" s="21">
        <v>1</v>
      </c>
      <c r="E235" s="21" t="s">
        <v>52</v>
      </c>
      <c r="F235" s="21" t="s">
        <v>53</v>
      </c>
      <c r="G235" s="22">
        <v>5500</v>
      </c>
      <c r="H235" s="21">
        <v>0</v>
      </c>
      <c r="I235" s="23" t="s">
        <v>13</v>
      </c>
      <c r="J235" s="24">
        <v>43342</v>
      </c>
      <c r="K235" s="24">
        <v>43342</v>
      </c>
      <c r="L235" s="24" t="s">
        <v>526</v>
      </c>
      <c r="M235" s="25">
        <v>2018</v>
      </c>
    </row>
    <row r="236" spans="1:13" x14ac:dyDescent="0.25">
      <c r="A236" s="21" t="s">
        <v>451</v>
      </c>
      <c r="B236" s="21" t="s">
        <v>16</v>
      </c>
      <c r="C236" s="34" t="s">
        <v>491</v>
      </c>
      <c r="D236" s="21">
        <v>1</v>
      </c>
      <c r="E236" s="21" t="s">
        <v>76</v>
      </c>
      <c r="F236" s="21" t="s">
        <v>77</v>
      </c>
      <c r="G236" s="22">
        <v>5500</v>
      </c>
      <c r="H236" s="21">
        <v>0</v>
      </c>
      <c r="I236" s="23" t="s">
        <v>13</v>
      </c>
      <c r="J236" s="24">
        <v>43342</v>
      </c>
      <c r="K236" s="24">
        <v>43342</v>
      </c>
      <c r="L236" s="24" t="s">
        <v>526</v>
      </c>
      <c r="M236" s="25">
        <v>2018</v>
      </c>
    </row>
    <row r="237" spans="1:13" x14ac:dyDescent="0.25">
      <c r="A237" s="21" t="s">
        <v>451</v>
      </c>
      <c r="B237" s="21" t="s">
        <v>16</v>
      </c>
      <c r="C237" s="34" t="s">
        <v>492</v>
      </c>
      <c r="D237" s="21">
        <v>1</v>
      </c>
      <c r="E237" s="21" t="s">
        <v>61</v>
      </c>
      <c r="F237" s="21" t="s">
        <v>60</v>
      </c>
      <c r="G237" s="21">
        <v>2750</v>
      </c>
      <c r="H237" s="21">
        <v>0</v>
      </c>
      <c r="I237" s="23" t="s">
        <v>13</v>
      </c>
      <c r="J237" s="24">
        <v>43342</v>
      </c>
      <c r="K237" s="24">
        <v>43342</v>
      </c>
      <c r="L237" s="24" t="s">
        <v>526</v>
      </c>
      <c r="M237" s="25">
        <v>2018</v>
      </c>
    </row>
    <row r="238" spans="1:13" x14ac:dyDescent="0.25">
      <c r="A238" s="21" t="s">
        <v>451</v>
      </c>
      <c r="B238" s="21" t="s">
        <v>16</v>
      </c>
      <c r="C238" s="34" t="s">
        <v>494</v>
      </c>
      <c r="D238" s="21">
        <v>1</v>
      </c>
      <c r="E238" s="21" t="s">
        <v>74</v>
      </c>
      <c r="F238" s="21" t="s">
        <v>75</v>
      </c>
      <c r="G238" s="21">
        <v>5400</v>
      </c>
      <c r="H238" s="21">
        <v>0</v>
      </c>
      <c r="I238" s="23" t="s">
        <v>13</v>
      </c>
      <c r="J238" s="24">
        <v>43342</v>
      </c>
      <c r="K238" s="24">
        <v>43342</v>
      </c>
      <c r="L238" s="24" t="s">
        <v>526</v>
      </c>
      <c r="M238" s="25">
        <v>2018</v>
      </c>
    </row>
    <row r="239" spans="1:13" x14ac:dyDescent="0.25">
      <c r="A239" s="21" t="s">
        <v>451</v>
      </c>
      <c r="B239" s="21" t="s">
        <v>16</v>
      </c>
      <c r="C239" s="34" t="s">
        <v>496</v>
      </c>
      <c r="D239" s="21">
        <v>1</v>
      </c>
      <c r="E239" s="21" t="s">
        <v>52</v>
      </c>
      <c r="F239" s="21" t="s">
        <v>53</v>
      </c>
      <c r="G239" s="21">
        <v>5500</v>
      </c>
      <c r="H239" s="21">
        <v>0</v>
      </c>
      <c r="I239" s="23" t="s">
        <v>13</v>
      </c>
      <c r="J239" s="24">
        <v>43342</v>
      </c>
      <c r="K239" s="24">
        <v>43342</v>
      </c>
      <c r="L239" s="24" t="s">
        <v>526</v>
      </c>
      <c r="M239" s="25">
        <v>2018</v>
      </c>
    </row>
    <row r="240" spans="1:13" x14ac:dyDescent="0.25">
      <c r="A240" s="21" t="s">
        <v>451</v>
      </c>
      <c r="B240" s="21" t="s">
        <v>16</v>
      </c>
      <c r="C240" s="34" t="s">
        <v>499</v>
      </c>
      <c r="D240" s="21">
        <v>1</v>
      </c>
      <c r="E240" s="21" t="s">
        <v>284</v>
      </c>
      <c r="F240" s="21" t="s">
        <v>359</v>
      </c>
      <c r="G240" s="21">
        <v>5500</v>
      </c>
      <c r="H240" s="21">
        <v>0</v>
      </c>
      <c r="I240" s="23" t="s">
        <v>13</v>
      </c>
      <c r="J240" s="24">
        <v>43342</v>
      </c>
      <c r="K240" s="24">
        <v>43342</v>
      </c>
      <c r="L240" s="24" t="s">
        <v>526</v>
      </c>
      <c r="M240" s="25">
        <v>2018</v>
      </c>
    </row>
  </sheetData>
  <autoFilter ref="A4:M24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Y36"/>
  <sheetViews>
    <sheetView workbookViewId="0">
      <selection activeCell="E7" sqref="E7:P14"/>
    </sheetView>
  </sheetViews>
  <sheetFormatPr baseColWidth="10" defaultRowHeight="15" x14ac:dyDescent="0.25"/>
  <cols>
    <col min="1" max="1" width="11.42578125" style="2"/>
    <col min="2" max="2" width="17" style="2" bestFit="1" customWidth="1"/>
    <col min="3" max="4" width="11.85546875" customWidth="1"/>
    <col min="5" max="11" width="12.85546875" bestFit="1" customWidth="1"/>
    <col min="12" max="12" width="11.85546875" bestFit="1" customWidth="1"/>
    <col min="13" max="20" width="12.85546875" bestFit="1" customWidth="1"/>
    <col min="21" max="23" width="11.85546875" bestFit="1" customWidth="1"/>
    <col min="24" max="25" width="11.5703125" bestFit="1" customWidth="1"/>
  </cols>
  <sheetData>
    <row r="1" spans="1:25" x14ac:dyDescent="0.25">
      <c r="A1" s="9" t="s">
        <v>281</v>
      </c>
      <c r="B1" s="6"/>
      <c r="C1" s="7"/>
      <c r="D1" s="7"/>
      <c r="E1" s="7"/>
      <c r="F1" s="7"/>
      <c r="G1" s="7"/>
      <c r="H1" s="7"/>
    </row>
    <row r="2" spans="1:25" x14ac:dyDescent="0.25">
      <c r="A2" s="8" t="s">
        <v>263</v>
      </c>
      <c r="B2" s="8" t="s">
        <v>448</v>
      </c>
      <c r="C2" s="7"/>
      <c r="D2" s="7"/>
      <c r="E2" s="7"/>
      <c r="F2" s="7"/>
      <c r="G2" s="7"/>
      <c r="H2" s="7"/>
    </row>
    <row r="3" spans="1:25" x14ac:dyDescent="0.25">
      <c r="A3" s="10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s="2" customFormat="1" x14ac:dyDescent="0.25">
      <c r="A4" s="10"/>
      <c r="B4" s="10"/>
      <c r="C4" s="11" t="s">
        <v>441</v>
      </c>
      <c r="D4" s="11" t="s">
        <v>442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x14ac:dyDescent="0.25">
      <c r="A5" s="10"/>
      <c r="B5" s="10"/>
      <c r="C5" s="10" t="s">
        <v>443</v>
      </c>
      <c r="D5" s="14"/>
      <c r="E5" s="10" t="s">
        <v>264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4"/>
      <c r="Q5" s="10" t="s">
        <v>446</v>
      </c>
      <c r="R5" s="10"/>
      <c r="S5" s="10"/>
      <c r="T5" s="10"/>
      <c r="U5" s="10"/>
      <c r="V5" s="10"/>
      <c r="W5" s="10"/>
      <c r="X5" s="10"/>
      <c r="Y5" s="10"/>
    </row>
    <row r="6" spans="1:25" s="2" customFormat="1" x14ac:dyDescent="0.25">
      <c r="A6" s="11" t="s">
        <v>266</v>
      </c>
      <c r="B6" s="11" t="s">
        <v>267</v>
      </c>
      <c r="C6" s="10" t="s">
        <v>273</v>
      </c>
      <c r="D6" s="14" t="s">
        <v>274</v>
      </c>
      <c r="E6" s="10" t="s">
        <v>275</v>
      </c>
      <c r="F6" s="10" t="s">
        <v>276</v>
      </c>
      <c r="G6" s="10" t="s">
        <v>277</v>
      </c>
      <c r="H6" s="10" t="s">
        <v>278</v>
      </c>
      <c r="I6" s="10" t="s">
        <v>279</v>
      </c>
      <c r="J6" s="10" t="s">
        <v>268</v>
      </c>
      <c r="K6" s="10" t="s">
        <v>269</v>
      </c>
      <c r="L6" s="10" t="s">
        <v>270</v>
      </c>
      <c r="M6" s="10" t="s">
        <v>271</v>
      </c>
      <c r="N6" s="10" t="s">
        <v>272</v>
      </c>
      <c r="O6" s="10" t="s">
        <v>273</v>
      </c>
      <c r="P6" s="14" t="s">
        <v>274</v>
      </c>
      <c r="Q6" s="10" t="s">
        <v>275</v>
      </c>
      <c r="R6" s="10" t="s">
        <v>276</v>
      </c>
      <c r="S6" s="10" t="s">
        <v>277</v>
      </c>
      <c r="T6" s="10" t="s">
        <v>278</v>
      </c>
      <c r="U6" s="10"/>
      <c r="V6" s="10"/>
      <c r="W6" s="10"/>
      <c r="X6" s="10"/>
      <c r="Y6" s="10"/>
    </row>
    <row r="7" spans="1:25" x14ac:dyDescent="0.25">
      <c r="A7" s="10" t="s">
        <v>444</v>
      </c>
      <c r="B7" s="10" t="s">
        <v>30</v>
      </c>
      <c r="C7" s="12"/>
      <c r="D7" s="15">
        <v>5192</v>
      </c>
      <c r="E7" s="12">
        <v>7788</v>
      </c>
      <c r="F7" s="12">
        <v>5192</v>
      </c>
      <c r="G7" s="12">
        <v>5192</v>
      </c>
      <c r="H7" s="12"/>
      <c r="I7" s="12">
        <v>2596</v>
      </c>
      <c r="J7" s="12"/>
      <c r="K7" s="12"/>
      <c r="L7" s="12"/>
      <c r="M7" s="12">
        <v>2596</v>
      </c>
      <c r="N7" s="12">
        <v>2596</v>
      </c>
      <c r="O7" s="12"/>
      <c r="P7" s="15">
        <v>2596</v>
      </c>
      <c r="Q7" s="12">
        <v>5192</v>
      </c>
      <c r="R7" s="12">
        <v>2596</v>
      </c>
      <c r="S7" s="12">
        <v>2596</v>
      </c>
      <c r="T7" s="12">
        <v>2596</v>
      </c>
      <c r="U7" s="12"/>
      <c r="V7" s="12"/>
      <c r="W7" s="12"/>
      <c r="X7" s="12"/>
      <c r="Y7" s="12"/>
    </row>
    <row r="8" spans="1:25" x14ac:dyDescent="0.25">
      <c r="A8" s="10"/>
      <c r="B8" s="10" t="s">
        <v>26</v>
      </c>
      <c r="C8" s="12"/>
      <c r="D8" s="15">
        <v>2960</v>
      </c>
      <c r="E8" s="12">
        <v>11840</v>
      </c>
      <c r="F8" s="12">
        <v>5920</v>
      </c>
      <c r="G8" s="12">
        <v>8880</v>
      </c>
      <c r="H8" s="12">
        <v>2960</v>
      </c>
      <c r="I8" s="12">
        <v>8880</v>
      </c>
      <c r="J8" s="12"/>
      <c r="K8" s="12"/>
      <c r="L8" s="12"/>
      <c r="M8" s="12">
        <v>5920</v>
      </c>
      <c r="N8" s="12">
        <v>2960</v>
      </c>
      <c r="O8" s="12">
        <v>2960</v>
      </c>
      <c r="P8" s="15">
        <v>2960</v>
      </c>
      <c r="Q8" s="12">
        <v>5920</v>
      </c>
      <c r="R8" s="12">
        <v>2960</v>
      </c>
      <c r="S8" s="12">
        <v>2960</v>
      </c>
      <c r="T8" s="12">
        <v>5920</v>
      </c>
      <c r="U8" s="12"/>
      <c r="V8" s="12"/>
      <c r="W8" s="12"/>
      <c r="X8" s="12"/>
      <c r="Y8" s="12"/>
    </row>
    <row r="9" spans="1:25" x14ac:dyDescent="0.25">
      <c r="A9" s="10"/>
      <c r="B9" s="10" t="s">
        <v>24</v>
      </c>
      <c r="C9" s="12"/>
      <c r="D9" s="15"/>
      <c r="E9" s="12">
        <v>2750</v>
      </c>
      <c r="F9" s="12"/>
      <c r="G9" s="12">
        <v>2750</v>
      </c>
      <c r="H9" s="12"/>
      <c r="I9" s="12"/>
      <c r="J9" s="12"/>
      <c r="K9" s="12"/>
      <c r="L9" s="12">
        <v>2750</v>
      </c>
      <c r="M9" s="12"/>
      <c r="N9" s="12"/>
      <c r="O9" s="12">
        <v>2750</v>
      </c>
      <c r="P9" s="15"/>
      <c r="Q9" s="12"/>
      <c r="R9" s="12"/>
      <c r="S9" s="12">
        <v>2750</v>
      </c>
      <c r="T9" s="12"/>
      <c r="U9" s="12"/>
      <c r="V9" s="12"/>
      <c r="W9" s="12"/>
      <c r="X9" s="12"/>
      <c r="Y9" s="12"/>
    </row>
    <row r="10" spans="1:25" x14ac:dyDescent="0.25">
      <c r="A10" s="10"/>
      <c r="B10" s="10" t="s">
        <v>19</v>
      </c>
      <c r="C10" s="12"/>
      <c r="D10" s="15">
        <v>5500</v>
      </c>
      <c r="E10" s="12">
        <v>5500</v>
      </c>
      <c r="F10" s="12">
        <v>2750</v>
      </c>
      <c r="G10" s="12"/>
      <c r="H10" s="12"/>
      <c r="I10" s="12"/>
      <c r="J10" s="12"/>
      <c r="K10" s="12"/>
      <c r="L10" s="12"/>
      <c r="M10" s="12">
        <v>2750</v>
      </c>
      <c r="N10" s="12">
        <v>2750</v>
      </c>
      <c r="O10" s="12">
        <v>2750</v>
      </c>
      <c r="P10" s="15"/>
      <c r="Q10" s="12">
        <v>2750</v>
      </c>
      <c r="R10" s="12">
        <v>2750</v>
      </c>
      <c r="S10" s="12"/>
      <c r="T10" s="12">
        <v>2750</v>
      </c>
      <c r="U10" s="12"/>
      <c r="V10" s="12"/>
      <c r="W10" s="12"/>
      <c r="X10" s="12"/>
      <c r="Y10" s="12"/>
    </row>
    <row r="11" spans="1:25" x14ac:dyDescent="0.25">
      <c r="A11" s="10"/>
      <c r="B11" s="10" t="s">
        <v>15</v>
      </c>
      <c r="C11" s="12"/>
      <c r="D11" s="15"/>
      <c r="E11" s="12"/>
      <c r="F11" s="12"/>
      <c r="G11" s="12"/>
      <c r="H11" s="12"/>
      <c r="I11" s="12"/>
      <c r="J11" s="12"/>
      <c r="K11" s="12">
        <v>10836</v>
      </c>
      <c r="L11" s="12"/>
      <c r="M11" s="12"/>
      <c r="N11" s="12"/>
      <c r="O11" s="12"/>
      <c r="P11" s="15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5">
      <c r="A12" s="10"/>
      <c r="B12" s="10" t="s">
        <v>12</v>
      </c>
      <c r="C12" s="12"/>
      <c r="D12" s="15"/>
      <c r="E12" s="12"/>
      <c r="F12" s="12"/>
      <c r="G12" s="12"/>
      <c r="H12" s="12"/>
      <c r="I12" s="12"/>
      <c r="J12" s="12"/>
      <c r="K12" s="12">
        <v>6252</v>
      </c>
      <c r="L12" s="12"/>
      <c r="M12" s="12">
        <v>6252</v>
      </c>
      <c r="N12" s="12"/>
      <c r="O12" s="12"/>
      <c r="P12" s="15">
        <v>3126</v>
      </c>
      <c r="Q12" s="12"/>
      <c r="R12" s="12"/>
      <c r="S12" s="12">
        <v>3126</v>
      </c>
      <c r="T12" s="12"/>
      <c r="U12" s="12"/>
      <c r="V12" s="12"/>
      <c r="W12" s="12"/>
      <c r="X12" s="12"/>
      <c r="Y12" s="12"/>
    </row>
    <row r="13" spans="1:25" x14ac:dyDescent="0.25">
      <c r="A13" s="10"/>
      <c r="B13" s="10" t="s">
        <v>34</v>
      </c>
      <c r="C13" s="12"/>
      <c r="D13" s="15"/>
      <c r="E13" s="12"/>
      <c r="F13" s="12"/>
      <c r="G13" s="12"/>
      <c r="H13" s="12"/>
      <c r="I13" s="12"/>
      <c r="J13" s="12"/>
      <c r="K13" s="12">
        <v>6180</v>
      </c>
      <c r="L13" s="12"/>
      <c r="M13" s="12"/>
      <c r="N13" s="12">
        <v>6180</v>
      </c>
      <c r="O13" s="12">
        <v>3090</v>
      </c>
      <c r="P13" s="15"/>
      <c r="Q13" s="12"/>
      <c r="R13" s="12"/>
      <c r="S13" s="12">
        <v>6180</v>
      </c>
      <c r="T13" s="12"/>
      <c r="U13" s="12"/>
      <c r="V13" s="12"/>
      <c r="W13" s="12"/>
      <c r="X13" s="12"/>
      <c r="Y13" s="12"/>
    </row>
    <row r="14" spans="1:25" x14ac:dyDescent="0.25">
      <c r="A14" s="10"/>
      <c r="B14" s="10" t="s">
        <v>44</v>
      </c>
      <c r="C14" s="12"/>
      <c r="D14" s="15">
        <v>5560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5">
      <c r="A15" s="10" t="s">
        <v>445</v>
      </c>
      <c r="B15" s="10" t="s">
        <v>76</v>
      </c>
      <c r="C15" s="12"/>
      <c r="D15" s="15">
        <v>16500</v>
      </c>
      <c r="E15" s="12">
        <v>16500</v>
      </c>
      <c r="F15" s="12">
        <v>16500</v>
      </c>
      <c r="G15" s="12">
        <v>38500</v>
      </c>
      <c r="H15" s="12">
        <v>22000</v>
      </c>
      <c r="I15" s="12">
        <v>22000</v>
      </c>
      <c r="J15" s="12">
        <v>27500</v>
      </c>
      <c r="K15" s="12">
        <v>22000</v>
      </c>
      <c r="L15" s="12">
        <v>5500</v>
      </c>
      <c r="M15" s="12">
        <v>27500</v>
      </c>
      <c r="N15" s="12">
        <v>22000</v>
      </c>
      <c r="O15" s="12">
        <v>22000</v>
      </c>
      <c r="P15" s="15">
        <v>22000</v>
      </c>
      <c r="Q15" s="12">
        <v>16500</v>
      </c>
      <c r="R15" s="12">
        <v>27500</v>
      </c>
      <c r="S15" s="12">
        <v>16500</v>
      </c>
      <c r="T15" s="12">
        <v>22000</v>
      </c>
      <c r="U15" s="12"/>
      <c r="V15" s="12"/>
      <c r="W15" s="12"/>
      <c r="X15" s="12"/>
      <c r="Y15" s="12"/>
    </row>
    <row r="16" spans="1:25" x14ac:dyDescent="0.25">
      <c r="A16" s="10"/>
      <c r="B16" s="10" t="s">
        <v>447</v>
      </c>
      <c r="C16" s="12"/>
      <c r="D16" s="15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v>2694</v>
      </c>
      <c r="P16" s="15"/>
      <c r="Q16" s="12"/>
      <c r="R16" s="12"/>
      <c r="S16" s="12"/>
      <c r="T16" s="12"/>
      <c r="U16" s="12"/>
      <c r="V16" s="12"/>
      <c r="W16" s="12"/>
      <c r="X16" s="12"/>
      <c r="Y16" s="12"/>
    </row>
    <row r="17" spans="1:25" x14ac:dyDescent="0.25">
      <c r="A17" s="10"/>
      <c r="B17" s="10" t="s">
        <v>74</v>
      </c>
      <c r="C17" s="12"/>
      <c r="D17" s="15"/>
      <c r="E17" s="12">
        <v>21600</v>
      </c>
      <c r="F17" s="12">
        <v>27000</v>
      </c>
      <c r="G17" s="12">
        <v>48600</v>
      </c>
      <c r="H17" s="12">
        <v>16200</v>
      </c>
      <c r="I17" s="12">
        <v>10800</v>
      </c>
      <c r="J17" s="12">
        <v>16200</v>
      </c>
      <c r="K17" s="27">
        <v>16200</v>
      </c>
      <c r="L17" s="27"/>
      <c r="M17" s="27">
        <v>16200</v>
      </c>
      <c r="N17" s="27">
        <v>16200</v>
      </c>
      <c r="O17" s="27">
        <v>10800</v>
      </c>
      <c r="P17" s="28">
        <v>10800</v>
      </c>
      <c r="Q17" s="12">
        <v>21600</v>
      </c>
      <c r="R17" s="12">
        <v>16200</v>
      </c>
      <c r="S17" s="12">
        <v>16200</v>
      </c>
      <c r="T17" s="12">
        <v>21600</v>
      </c>
      <c r="U17" s="12"/>
      <c r="V17" s="12"/>
      <c r="W17" s="12"/>
      <c r="X17" s="12"/>
      <c r="Y17" s="12"/>
    </row>
    <row r="18" spans="1:25" x14ac:dyDescent="0.25">
      <c r="A18" s="10"/>
      <c r="B18" s="10" t="s">
        <v>47</v>
      </c>
      <c r="C18" s="12"/>
      <c r="D18" s="15"/>
      <c r="E18" s="12"/>
      <c r="F18" s="12">
        <v>2750</v>
      </c>
      <c r="G18" s="12">
        <v>2750</v>
      </c>
      <c r="H18" s="12"/>
      <c r="I18" s="12">
        <v>2750</v>
      </c>
      <c r="J18" s="12"/>
      <c r="K18" s="12"/>
      <c r="L18" s="12"/>
      <c r="M18" s="12"/>
      <c r="N18" s="12"/>
      <c r="O18" s="12"/>
      <c r="P18" s="15"/>
      <c r="Q18" s="12"/>
      <c r="R18" s="12">
        <v>2750</v>
      </c>
      <c r="S18" s="12"/>
      <c r="T18" s="12">
        <v>2750</v>
      </c>
      <c r="U18" s="12"/>
      <c r="V18" s="12"/>
      <c r="W18" s="12"/>
      <c r="X18" s="12"/>
      <c r="Y18" s="12"/>
    </row>
    <row r="19" spans="1:25" x14ac:dyDescent="0.25">
      <c r="A19" s="10"/>
      <c r="B19" s="10" t="s">
        <v>283</v>
      </c>
      <c r="C19" s="12"/>
      <c r="D19" s="15"/>
      <c r="E19" s="12"/>
      <c r="F19" s="12"/>
      <c r="G19" s="12"/>
      <c r="H19" s="12"/>
      <c r="I19" s="12"/>
      <c r="J19" s="12"/>
      <c r="K19" s="12"/>
      <c r="L19" s="12"/>
      <c r="M19" s="12">
        <v>2750</v>
      </c>
      <c r="N19" s="12"/>
      <c r="O19" s="12"/>
      <c r="P19" s="15"/>
      <c r="Q19" s="12"/>
      <c r="R19" s="12"/>
      <c r="S19" s="12"/>
      <c r="T19" s="12"/>
      <c r="U19" s="12"/>
      <c r="V19" s="12"/>
      <c r="W19" s="12"/>
      <c r="X19" s="12"/>
      <c r="Y19" s="12"/>
    </row>
    <row r="20" spans="1:25" x14ac:dyDescent="0.25">
      <c r="A20" s="10"/>
      <c r="B20" s="10" t="s">
        <v>214</v>
      </c>
      <c r="C20" s="12"/>
      <c r="D20" s="15"/>
      <c r="E20" s="12"/>
      <c r="F20" s="12"/>
      <c r="G20" s="12">
        <v>1100</v>
      </c>
      <c r="H20" s="12"/>
      <c r="I20" s="12"/>
      <c r="J20" s="12">
        <v>1100</v>
      </c>
      <c r="K20" s="12"/>
      <c r="L20" s="12"/>
      <c r="M20" s="12"/>
      <c r="N20" s="12"/>
      <c r="O20" s="12"/>
      <c r="P20" s="15"/>
      <c r="Q20" s="12"/>
      <c r="R20" s="12"/>
      <c r="S20" s="12"/>
      <c r="T20" s="12"/>
      <c r="U20" s="12"/>
      <c r="V20" s="12"/>
      <c r="W20" s="12"/>
      <c r="X20" s="12"/>
      <c r="Y20" s="12"/>
    </row>
    <row r="21" spans="1:25" x14ac:dyDescent="0.25">
      <c r="A21" s="10"/>
      <c r="B21" s="10" t="s">
        <v>57</v>
      </c>
      <c r="C21" s="12"/>
      <c r="D21" s="15"/>
      <c r="E21" s="12">
        <v>2750</v>
      </c>
      <c r="F21" s="12">
        <v>2750</v>
      </c>
      <c r="G21" s="12">
        <v>5500</v>
      </c>
      <c r="H21" s="12"/>
      <c r="I21" s="12">
        <v>2750</v>
      </c>
      <c r="J21" s="12">
        <v>2750</v>
      </c>
      <c r="K21" s="12">
        <v>2750</v>
      </c>
      <c r="L21" s="12"/>
      <c r="M21" s="12">
        <v>2750</v>
      </c>
      <c r="N21" s="12">
        <v>2750</v>
      </c>
      <c r="O21" s="12"/>
      <c r="P21" s="15">
        <v>2750</v>
      </c>
      <c r="Q21" s="12">
        <v>5500</v>
      </c>
      <c r="R21" s="12">
        <v>2750</v>
      </c>
      <c r="S21" s="12">
        <v>2750</v>
      </c>
      <c r="T21" s="12">
        <v>2750</v>
      </c>
      <c r="U21" s="12"/>
      <c r="V21" s="12"/>
      <c r="W21" s="12"/>
      <c r="X21" s="12"/>
      <c r="Y21" s="12"/>
    </row>
    <row r="22" spans="1:25" x14ac:dyDescent="0.25">
      <c r="A22" s="10"/>
      <c r="B22" s="10" t="s">
        <v>59</v>
      </c>
      <c r="C22" s="12"/>
      <c r="D22" s="15">
        <v>2750.01</v>
      </c>
      <c r="E22" s="12">
        <v>11000</v>
      </c>
      <c r="F22" s="12">
        <v>5500</v>
      </c>
      <c r="G22" s="12">
        <v>5500</v>
      </c>
      <c r="H22" s="12">
        <v>2750</v>
      </c>
      <c r="I22" s="12">
        <v>2750</v>
      </c>
      <c r="J22" s="12">
        <v>8250</v>
      </c>
      <c r="K22" s="12">
        <v>5500</v>
      </c>
      <c r="L22" s="12"/>
      <c r="M22" s="12">
        <v>2750</v>
      </c>
      <c r="N22" s="12">
        <v>8250</v>
      </c>
      <c r="O22" s="12">
        <v>8250</v>
      </c>
      <c r="P22" s="15">
        <v>5500</v>
      </c>
      <c r="Q22" s="12">
        <v>5500</v>
      </c>
      <c r="R22" s="12">
        <v>5500</v>
      </c>
      <c r="S22" s="12">
        <v>2750</v>
      </c>
      <c r="T22" s="12">
        <v>5500</v>
      </c>
      <c r="U22" s="12"/>
      <c r="V22" s="12"/>
      <c r="W22" s="12"/>
      <c r="X22" s="12"/>
      <c r="Y22" s="12"/>
    </row>
    <row r="23" spans="1:25" x14ac:dyDescent="0.25">
      <c r="A23" s="10"/>
      <c r="B23" s="10" t="s">
        <v>61</v>
      </c>
      <c r="C23" s="12"/>
      <c r="D23" s="15">
        <v>2750</v>
      </c>
      <c r="E23" s="12">
        <v>2750</v>
      </c>
      <c r="F23" s="12">
        <v>2750</v>
      </c>
      <c r="G23" s="12">
        <v>5500</v>
      </c>
      <c r="H23" s="12">
        <v>2750</v>
      </c>
      <c r="I23" s="12">
        <v>2750</v>
      </c>
      <c r="J23" s="12"/>
      <c r="K23" s="12"/>
      <c r="L23" s="12">
        <v>2750</v>
      </c>
      <c r="M23" s="12">
        <v>8250</v>
      </c>
      <c r="N23" s="12">
        <v>5500</v>
      </c>
      <c r="O23" s="12"/>
      <c r="P23" s="15">
        <v>2750</v>
      </c>
      <c r="Q23" s="12">
        <v>2750</v>
      </c>
      <c r="R23" s="12">
        <v>2750</v>
      </c>
      <c r="S23" s="12">
        <v>5500</v>
      </c>
      <c r="T23" s="12">
        <v>2750</v>
      </c>
      <c r="U23" s="12"/>
      <c r="V23" s="12"/>
      <c r="W23" s="12"/>
      <c r="X23" s="12"/>
      <c r="Y23" s="12"/>
    </row>
    <row r="24" spans="1:25" x14ac:dyDescent="0.25">
      <c r="A24" s="10"/>
      <c r="B24" s="10" t="s">
        <v>113</v>
      </c>
      <c r="C24" s="12"/>
      <c r="D24" s="15"/>
      <c r="E24" s="12"/>
      <c r="F24" s="12"/>
      <c r="G24" s="12"/>
      <c r="H24" s="12">
        <v>2750</v>
      </c>
      <c r="I24" s="12"/>
      <c r="J24" s="12">
        <v>2750</v>
      </c>
      <c r="K24" s="12"/>
      <c r="L24" s="12"/>
      <c r="M24" s="12"/>
      <c r="N24" s="12">
        <v>2750</v>
      </c>
      <c r="O24" s="12"/>
      <c r="P24" s="15"/>
      <c r="Q24" s="12"/>
      <c r="R24" s="12"/>
      <c r="S24" s="12"/>
      <c r="T24" s="12"/>
      <c r="U24" s="12"/>
      <c r="V24" s="12"/>
      <c r="W24" s="12"/>
      <c r="X24" s="12"/>
      <c r="Y24" s="12"/>
    </row>
    <row r="25" spans="1:25" x14ac:dyDescent="0.25">
      <c r="A25" s="10"/>
      <c r="B25" s="10" t="s">
        <v>70</v>
      </c>
      <c r="C25" s="12"/>
      <c r="D25" s="15"/>
      <c r="E25" s="12"/>
      <c r="F25" s="12">
        <v>2750.01</v>
      </c>
      <c r="G25" s="12"/>
      <c r="H25" s="12">
        <v>5500</v>
      </c>
      <c r="I25" s="12">
        <v>5500</v>
      </c>
      <c r="J25" s="12">
        <v>2750</v>
      </c>
      <c r="K25" s="12">
        <v>13750</v>
      </c>
      <c r="L25" s="12"/>
      <c r="M25" s="12">
        <v>11000</v>
      </c>
      <c r="N25" s="12">
        <v>5500</v>
      </c>
      <c r="O25" s="12"/>
      <c r="P25" s="15">
        <v>5500</v>
      </c>
      <c r="Q25" s="12">
        <v>5500</v>
      </c>
      <c r="R25" s="12">
        <v>5500</v>
      </c>
      <c r="S25" s="12">
        <v>5500</v>
      </c>
      <c r="T25" s="12">
        <v>2750</v>
      </c>
      <c r="U25" s="12"/>
      <c r="V25" s="12"/>
      <c r="W25" s="12"/>
      <c r="X25" s="12"/>
      <c r="Y25" s="12"/>
    </row>
    <row r="26" spans="1:25" x14ac:dyDescent="0.25">
      <c r="A26" s="10"/>
      <c r="B26" s="10" t="s">
        <v>55</v>
      </c>
      <c r="C26" s="12"/>
      <c r="D26" s="15">
        <v>11000</v>
      </c>
      <c r="E26" s="27">
        <v>11000</v>
      </c>
      <c r="F26" s="27">
        <v>11000</v>
      </c>
      <c r="G26" s="27">
        <v>5500</v>
      </c>
      <c r="H26" s="27">
        <v>11000</v>
      </c>
      <c r="I26" s="27">
        <v>5500</v>
      </c>
      <c r="J26" s="27">
        <v>16500</v>
      </c>
      <c r="K26" s="27">
        <v>16500</v>
      </c>
      <c r="L26" s="27"/>
      <c r="M26" s="27">
        <v>11000</v>
      </c>
      <c r="N26" s="27">
        <v>11000</v>
      </c>
      <c r="O26" s="27">
        <v>5500</v>
      </c>
      <c r="P26" s="28">
        <v>5500</v>
      </c>
      <c r="Q26" s="12">
        <v>11000</v>
      </c>
      <c r="R26" s="12"/>
      <c r="S26" s="12">
        <v>5500</v>
      </c>
      <c r="T26" s="12">
        <v>5500</v>
      </c>
      <c r="U26" s="12"/>
      <c r="V26" s="12"/>
      <c r="W26" s="12"/>
      <c r="X26" s="12"/>
      <c r="Y26" s="12"/>
    </row>
    <row r="27" spans="1:25" x14ac:dyDescent="0.25">
      <c r="A27" s="10"/>
      <c r="B27" s="10" t="s">
        <v>284</v>
      </c>
      <c r="C27" s="12"/>
      <c r="D27" s="15"/>
      <c r="E27" s="12"/>
      <c r="F27" s="12"/>
      <c r="G27" s="12">
        <v>5500</v>
      </c>
      <c r="H27" s="12">
        <v>5500</v>
      </c>
      <c r="I27" s="12">
        <v>16500</v>
      </c>
      <c r="J27" s="12">
        <v>5500</v>
      </c>
      <c r="K27" s="12">
        <v>5500</v>
      </c>
      <c r="L27" s="12">
        <v>5500</v>
      </c>
      <c r="M27" s="12">
        <v>11000</v>
      </c>
      <c r="N27" s="12">
        <v>16500</v>
      </c>
      <c r="O27" s="12">
        <v>22000</v>
      </c>
      <c r="P27" s="15">
        <v>16500</v>
      </c>
      <c r="Q27" s="12">
        <v>11000</v>
      </c>
      <c r="R27" s="12">
        <v>27500</v>
      </c>
      <c r="S27" s="12">
        <v>16500</v>
      </c>
      <c r="T27" s="12">
        <v>16500</v>
      </c>
      <c r="U27" s="12"/>
      <c r="V27" s="12"/>
      <c r="W27" s="12"/>
      <c r="X27" s="12"/>
      <c r="Y27" s="12"/>
    </row>
    <row r="28" spans="1:25" x14ac:dyDescent="0.25">
      <c r="A28" s="10"/>
      <c r="B28" s="10" t="s">
        <v>72</v>
      </c>
      <c r="C28" s="12"/>
      <c r="D28" s="15">
        <v>2750</v>
      </c>
      <c r="E28" s="12">
        <v>2750</v>
      </c>
      <c r="F28" s="12"/>
      <c r="G28" s="12">
        <v>2750</v>
      </c>
      <c r="H28" s="12"/>
      <c r="I28" s="12"/>
      <c r="J28" s="12">
        <v>2750</v>
      </c>
      <c r="K28" s="12">
        <v>2750</v>
      </c>
      <c r="L28" s="12"/>
      <c r="M28" s="12">
        <v>2750</v>
      </c>
      <c r="N28" s="12"/>
      <c r="O28" s="12">
        <v>2750</v>
      </c>
      <c r="P28" s="15"/>
      <c r="Q28" s="12">
        <v>5500</v>
      </c>
      <c r="R28" s="12">
        <v>5500</v>
      </c>
      <c r="S28" s="12">
        <v>2750</v>
      </c>
      <c r="T28" s="12">
        <v>2750</v>
      </c>
      <c r="U28" s="12"/>
      <c r="V28" s="12"/>
      <c r="W28" s="12"/>
      <c r="X28" s="12"/>
      <c r="Y28" s="12"/>
    </row>
    <row r="29" spans="1:25" x14ac:dyDescent="0.25">
      <c r="A29" s="10"/>
      <c r="B29" s="10" t="s">
        <v>52</v>
      </c>
      <c r="C29" s="12">
        <v>27500</v>
      </c>
      <c r="D29" s="15">
        <v>16500</v>
      </c>
      <c r="E29" s="12">
        <v>11000</v>
      </c>
      <c r="F29" s="12">
        <v>22000</v>
      </c>
      <c r="G29" s="12">
        <v>27500</v>
      </c>
      <c r="H29" s="12">
        <v>22000</v>
      </c>
      <c r="I29" s="12">
        <v>5500</v>
      </c>
      <c r="J29" s="12">
        <v>27500</v>
      </c>
      <c r="K29" s="27">
        <v>16500</v>
      </c>
      <c r="L29" s="27">
        <v>16500</v>
      </c>
      <c r="M29" s="27">
        <v>22000</v>
      </c>
      <c r="N29" s="27">
        <v>22000</v>
      </c>
      <c r="O29" s="27">
        <v>16500</v>
      </c>
      <c r="P29" s="28">
        <v>11000</v>
      </c>
      <c r="Q29" s="12">
        <v>11000</v>
      </c>
      <c r="R29" s="12">
        <v>11000</v>
      </c>
      <c r="S29" s="12">
        <v>11000</v>
      </c>
      <c r="T29" s="12">
        <v>11000</v>
      </c>
      <c r="U29" s="12"/>
      <c r="V29" s="12"/>
      <c r="W29" s="12"/>
      <c r="X29" s="12"/>
      <c r="Y29" s="12"/>
    </row>
    <row r="30" spans="1:25" x14ac:dyDescent="0.25">
      <c r="A30" s="10"/>
      <c r="B30" s="10" t="s">
        <v>69</v>
      </c>
      <c r="C30" s="12"/>
      <c r="D30" s="15"/>
      <c r="E30" s="12">
        <v>27500</v>
      </c>
      <c r="F30" s="12">
        <v>22000</v>
      </c>
      <c r="G30" s="12">
        <v>43000</v>
      </c>
      <c r="H30" s="12">
        <v>22000</v>
      </c>
      <c r="I30" s="12">
        <v>22000</v>
      </c>
      <c r="J30" s="12">
        <v>5500</v>
      </c>
      <c r="K30" s="27">
        <v>11000</v>
      </c>
      <c r="L30" s="27"/>
      <c r="M30" s="27">
        <v>11000</v>
      </c>
      <c r="N30" s="27">
        <v>16500</v>
      </c>
      <c r="O30" s="27">
        <v>16500</v>
      </c>
      <c r="P30" s="28">
        <v>16500</v>
      </c>
      <c r="Q30" s="12">
        <v>24750</v>
      </c>
      <c r="R30" s="12">
        <v>22000</v>
      </c>
      <c r="S30" s="12">
        <v>11000</v>
      </c>
      <c r="T30" s="12">
        <v>11000</v>
      </c>
      <c r="U30" s="12"/>
      <c r="V30" s="12"/>
      <c r="W30" s="12"/>
      <c r="X30" s="12"/>
      <c r="Y30" s="12"/>
    </row>
    <row r="31" spans="1:25" x14ac:dyDescent="0.25">
      <c r="A31" s="10"/>
      <c r="B31" s="10" t="s">
        <v>49</v>
      </c>
      <c r="C31" s="12"/>
      <c r="D31" s="15"/>
      <c r="E31" s="12"/>
      <c r="F31" s="12">
        <v>1250</v>
      </c>
      <c r="G31" s="12"/>
      <c r="H31" s="12"/>
      <c r="I31" s="12"/>
      <c r="J31" s="12"/>
      <c r="K31" s="12">
        <v>1250</v>
      </c>
      <c r="L31" s="12"/>
      <c r="M31" s="12"/>
      <c r="N31" s="12"/>
      <c r="O31" s="12"/>
      <c r="P31" s="15"/>
      <c r="Q31" s="12"/>
      <c r="R31" s="12"/>
      <c r="S31" s="12"/>
      <c r="T31" s="12">
        <v>1250</v>
      </c>
      <c r="U31" s="12"/>
      <c r="V31" s="12"/>
      <c r="W31" s="12"/>
      <c r="X31" s="12"/>
      <c r="Y31" s="12"/>
    </row>
    <row r="32" spans="1:25" x14ac:dyDescent="0.25">
      <c r="A32" s="10"/>
      <c r="B32" s="10"/>
      <c r="C32" s="13">
        <f t="shared" ref="C32:T32" si="0">SUM(C7:C31)</f>
        <v>27500</v>
      </c>
      <c r="D32" s="16">
        <f t="shared" si="0"/>
        <v>71462.010000000009</v>
      </c>
      <c r="E32" s="13">
        <f t="shared" si="0"/>
        <v>134728</v>
      </c>
      <c r="F32" s="13">
        <f t="shared" si="0"/>
        <v>130112.01</v>
      </c>
      <c r="G32" s="13">
        <f t="shared" si="0"/>
        <v>208522</v>
      </c>
      <c r="H32" s="13">
        <f t="shared" si="0"/>
        <v>115410</v>
      </c>
      <c r="I32" s="13">
        <f t="shared" si="0"/>
        <v>110276</v>
      </c>
      <c r="J32" s="13">
        <f t="shared" si="0"/>
        <v>119050</v>
      </c>
      <c r="K32" s="13">
        <f t="shared" si="0"/>
        <v>136968</v>
      </c>
      <c r="L32" s="13">
        <f t="shared" si="0"/>
        <v>33000</v>
      </c>
      <c r="M32" s="13">
        <f t="shared" si="0"/>
        <v>146468</v>
      </c>
      <c r="N32" s="13">
        <f t="shared" si="0"/>
        <v>143436</v>
      </c>
      <c r="O32" s="13">
        <f t="shared" si="0"/>
        <v>118544</v>
      </c>
      <c r="P32" s="16">
        <f t="shared" si="0"/>
        <v>107482</v>
      </c>
      <c r="Q32" s="13">
        <f t="shared" si="0"/>
        <v>134462</v>
      </c>
      <c r="R32" s="13">
        <f t="shared" si="0"/>
        <v>137256</v>
      </c>
      <c r="S32" s="13">
        <f t="shared" si="0"/>
        <v>113562</v>
      </c>
      <c r="T32" s="13">
        <f t="shared" si="0"/>
        <v>119366</v>
      </c>
      <c r="U32" s="13"/>
      <c r="V32" s="13"/>
      <c r="W32" s="13"/>
      <c r="X32" s="12"/>
      <c r="Y32" s="12"/>
    </row>
    <row r="33" spans="1:25" s="2" customFormat="1" x14ac:dyDescent="0.25">
      <c r="A33" s="10" t="s">
        <v>265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"/>
      <c r="Y33" s="13"/>
    </row>
    <row r="34" spans="1:25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6" spans="1:25" x14ac:dyDescent="0.2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1"/>
  <sheetViews>
    <sheetView workbookViewId="0">
      <selection activeCell="B3" sqref="B3"/>
    </sheetView>
  </sheetViews>
  <sheetFormatPr baseColWidth="10" defaultRowHeight="15" x14ac:dyDescent="0.25"/>
  <cols>
    <col min="5" max="5" width="17" bestFit="1" customWidth="1"/>
    <col min="6" max="6" width="32.28515625" bestFit="1" customWidth="1"/>
    <col min="8" max="8" width="16.42578125" bestFit="1" customWidth="1"/>
    <col min="9" max="9" width="12.85546875" bestFit="1" customWidth="1"/>
    <col min="10" max="10" width="11.140625" bestFit="1" customWidth="1"/>
  </cols>
  <sheetData>
    <row r="1" spans="1:11" s="185" customFormat="1" x14ac:dyDescent="0.25">
      <c r="A1" s="32">
        <v>43234</v>
      </c>
      <c r="C1" s="33" t="s">
        <v>253</v>
      </c>
    </row>
    <row r="2" spans="1:11" s="185" customFormat="1" x14ac:dyDescent="0.25">
      <c r="C2" s="34" t="s">
        <v>282</v>
      </c>
    </row>
    <row r="4" spans="1:11" ht="38.25" x14ac:dyDescent="0.25">
      <c r="A4" s="17" t="s">
        <v>449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8" t="s">
        <v>5</v>
      </c>
      <c r="H4" s="17" t="s">
        <v>7</v>
      </c>
      <c r="I4" s="19" t="s">
        <v>8</v>
      </c>
      <c r="J4" s="20" t="s">
        <v>9</v>
      </c>
      <c r="K4" s="20" t="s">
        <v>10</v>
      </c>
    </row>
    <row r="5" spans="1:11" x14ac:dyDescent="0.25">
      <c r="A5" s="21" t="s">
        <v>451</v>
      </c>
      <c r="B5" s="21" t="s">
        <v>11</v>
      </c>
      <c r="C5" s="21" t="s">
        <v>366</v>
      </c>
      <c r="D5" s="21">
        <v>1</v>
      </c>
      <c r="E5" s="21" t="s">
        <v>26</v>
      </c>
      <c r="F5" s="21" t="s">
        <v>27</v>
      </c>
      <c r="G5" s="21">
        <v>2960</v>
      </c>
      <c r="H5" s="23" t="s">
        <v>456</v>
      </c>
      <c r="I5" s="24">
        <v>43223</v>
      </c>
      <c r="J5" s="24" t="s">
        <v>118</v>
      </c>
      <c r="K5" s="25">
        <v>2018</v>
      </c>
    </row>
    <row r="6" spans="1:11" x14ac:dyDescent="0.25">
      <c r="A6" s="21" t="s">
        <v>451</v>
      </c>
      <c r="B6" s="21" t="s">
        <v>11</v>
      </c>
      <c r="C6" s="21" t="s">
        <v>452</v>
      </c>
      <c r="D6" s="21">
        <v>1</v>
      </c>
      <c r="E6" s="21" t="s">
        <v>26</v>
      </c>
      <c r="F6" s="21" t="s">
        <v>27</v>
      </c>
      <c r="G6" s="21">
        <v>2960</v>
      </c>
      <c r="H6" s="23" t="s">
        <v>632</v>
      </c>
      <c r="I6" s="24">
        <v>43237</v>
      </c>
      <c r="J6" s="24" t="s">
        <v>118</v>
      </c>
      <c r="K6" s="25">
        <v>2018</v>
      </c>
    </row>
    <row r="7" spans="1:11" x14ac:dyDescent="0.25">
      <c r="A7" s="21" t="s">
        <v>451</v>
      </c>
      <c r="B7" s="21" t="s">
        <v>11</v>
      </c>
      <c r="C7" s="21" t="s">
        <v>453</v>
      </c>
      <c r="D7" s="21">
        <v>1</v>
      </c>
      <c r="E7" s="21" t="s">
        <v>26</v>
      </c>
      <c r="F7" s="21" t="s">
        <v>27</v>
      </c>
      <c r="G7" s="21">
        <v>2960</v>
      </c>
      <c r="H7" s="23" t="s">
        <v>633</v>
      </c>
      <c r="I7" s="24">
        <v>43251</v>
      </c>
      <c r="J7" s="24" t="s">
        <v>118</v>
      </c>
      <c r="K7" s="25">
        <v>2018</v>
      </c>
    </row>
    <row r="8" spans="1:11" x14ac:dyDescent="0.25">
      <c r="A8" s="21" t="s">
        <v>451</v>
      </c>
      <c r="B8" s="21" t="s">
        <v>11</v>
      </c>
      <c r="C8" s="21" t="s">
        <v>454</v>
      </c>
      <c r="D8" s="21">
        <v>3</v>
      </c>
      <c r="E8" s="21" t="s">
        <v>30</v>
      </c>
      <c r="F8" s="21" t="s">
        <v>31</v>
      </c>
      <c r="G8" s="21">
        <v>3776</v>
      </c>
      <c r="H8" s="23" t="s">
        <v>13</v>
      </c>
      <c r="I8" s="24">
        <v>43349</v>
      </c>
      <c r="J8" s="24" t="s">
        <v>524</v>
      </c>
      <c r="K8" s="25">
        <v>2018</v>
      </c>
    </row>
    <row r="9" spans="1:11" x14ac:dyDescent="0.25">
      <c r="A9" s="21" t="s">
        <v>451</v>
      </c>
      <c r="B9" s="21" t="s">
        <v>11</v>
      </c>
      <c r="C9" s="21" t="s">
        <v>582</v>
      </c>
      <c r="D9" s="21">
        <v>3</v>
      </c>
      <c r="E9" s="21" t="s">
        <v>790</v>
      </c>
      <c r="F9" s="21" t="s">
        <v>806</v>
      </c>
      <c r="G9" s="21">
        <v>5500</v>
      </c>
      <c r="H9" s="23" t="s">
        <v>13</v>
      </c>
      <c r="I9" s="24">
        <v>43363</v>
      </c>
      <c r="J9" s="24" t="s">
        <v>524</v>
      </c>
      <c r="K9" s="25">
        <v>2018</v>
      </c>
    </row>
    <row r="10" spans="1:11" x14ac:dyDescent="0.25">
      <c r="A10" s="21" t="s">
        <v>451</v>
      </c>
      <c r="B10" s="21" t="s">
        <v>11</v>
      </c>
      <c r="C10" s="21" t="s">
        <v>598</v>
      </c>
      <c r="D10" s="21">
        <v>2</v>
      </c>
      <c r="E10" s="21" t="s">
        <v>567</v>
      </c>
      <c r="F10" s="21" t="s">
        <v>568</v>
      </c>
      <c r="G10" s="21">
        <v>5500</v>
      </c>
      <c r="H10" s="23" t="s">
        <v>13</v>
      </c>
      <c r="I10" s="24">
        <v>43300</v>
      </c>
      <c r="J10" s="24" t="s">
        <v>334</v>
      </c>
      <c r="K10" s="25">
        <v>2018</v>
      </c>
    </row>
    <row r="11" spans="1:11" x14ac:dyDescent="0.25">
      <c r="A11" s="21" t="s">
        <v>451</v>
      </c>
      <c r="B11" s="21" t="s">
        <v>11</v>
      </c>
      <c r="C11" s="21" t="s">
        <v>635</v>
      </c>
      <c r="D11" s="21">
        <v>2</v>
      </c>
      <c r="E11" s="21" t="s">
        <v>794</v>
      </c>
      <c r="F11" s="21" t="s">
        <v>816</v>
      </c>
      <c r="G11" s="21">
        <v>5500</v>
      </c>
      <c r="H11" s="23" t="s">
        <v>818</v>
      </c>
      <c r="I11" s="24">
        <v>43237</v>
      </c>
      <c r="J11" s="24" t="s">
        <v>118</v>
      </c>
      <c r="K11" s="25">
        <v>2018</v>
      </c>
    </row>
    <row r="12" spans="1:11" x14ac:dyDescent="0.25">
      <c r="A12" s="21" t="s">
        <v>451</v>
      </c>
      <c r="B12" s="21" t="s">
        <v>11</v>
      </c>
      <c r="C12" s="21" t="s">
        <v>638</v>
      </c>
      <c r="D12" s="21">
        <v>2</v>
      </c>
      <c r="E12" s="21" t="s">
        <v>794</v>
      </c>
      <c r="F12" s="21" t="s">
        <v>816</v>
      </c>
      <c r="G12" s="21">
        <v>5500</v>
      </c>
      <c r="H12" s="23" t="s">
        <v>819</v>
      </c>
      <c r="I12" s="24">
        <v>43398</v>
      </c>
      <c r="J12" s="24" t="s">
        <v>525</v>
      </c>
      <c r="K12" s="25">
        <v>2018</v>
      </c>
    </row>
    <row r="13" spans="1:11" x14ac:dyDescent="0.25">
      <c r="A13" s="21" t="s">
        <v>451</v>
      </c>
      <c r="B13" s="21" t="s">
        <v>11</v>
      </c>
      <c r="C13" s="21" t="s">
        <v>640</v>
      </c>
      <c r="D13" s="21">
        <v>2</v>
      </c>
      <c r="E13" s="21" t="s">
        <v>30</v>
      </c>
      <c r="F13" s="21" t="s">
        <v>31</v>
      </c>
      <c r="G13" s="21">
        <v>3776</v>
      </c>
      <c r="H13" s="23" t="s">
        <v>13</v>
      </c>
      <c r="I13" s="24">
        <v>43300</v>
      </c>
      <c r="J13" s="24" t="s">
        <v>334</v>
      </c>
      <c r="K13" s="25">
        <v>2018</v>
      </c>
    </row>
    <row r="14" spans="1:11" x14ac:dyDescent="0.25">
      <c r="A14" s="21" t="s">
        <v>451</v>
      </c>
      <c r="B14" s="21" t="s">
        <v>11</v>
      </c>
      <c r="C14" s="21" t="s">
        <v>807</v>
      </c>
      <c r="D14" s="21">
        <v>2</v>
      </c>
      <c r="E14" s="21" t="s">
        <v>794</v>
      </c>
      <c r="F14" s="21" t="s">
        <v>816</v>
      </c>
      <c r="G14" s="21">
        <v>5500</v>
      </c>
      <c r="H14" s="23" t="s">
        <v>13</v>
      </c>
      <c r="I14" s="24">
        <v>43482</v>
      </c>
      <c r="J14" s="24" t="s">
        <v>823</v>
      </c>
      <c r="K14" s="25">
        <v>2019</v>
      </c>
    </row>
    <row r="15" spans="1:11" x14ac:dyDescent="0.25">
      <c r="A15" s="21" t="s">
        <v>451</v>
      </c>
      <c r="B15" s="21" t="s">
        <v>11</v>
      </c>
      <c r="C15" s="21" t="s">
        <v>808</v>
      </c>
      <c r="D15" s="21">
        <v>2</v>
      </c>
      <c r="E15" s="21" t="s">
        <v>794</v>
      </c>
      <c r="F15" s="21" t="s">
        <v>816</v>
      </c>
      <c r="G15" s="21">
        <v>5500</v>
      </c>
      <c r="H15" s="23" t="s">
        <v>13</v>
      </c>
      <c r="I15" s="24">
        <v>43489</v>
      </c>
      <c r="J15" s="24" t="s">
        <v>823</v>
      </c>
      <c r="K15" s="25">
        <v>2019</v>
      </c>
    </row>
    <row r="16" spans="1:11" x14ac:dyDescent="0.25">
      <c r="A16" s="21" t="s">
        <v>451</v>
      </c>
      <c r="B16" s="21" t="s">
        <v>11</v>
      </c>
      <c r="C16" s="21" t="s">
        <v>809</v>
      </c>
      <c r="D16" s="21">
        <v>1</v>
      </c>
      <c r="E16" s="21" t="s">
        <v>791</v>
      </c>
      <c r="F16" s="21" t="s">
        <v>817</v>
      </c>
      <c r="G16" s="21">
        <v>2750</v>
      </c>
      <c r="H16" s="23" t="s">
        <v>13</v>
      </c>
      <c r="I16" s="24">
        <v>43349</v>
      </c>
      <c r="J16" s="24" t="s">
        <v>524</v>
      </c>
      <c r="K16" s="25">
        <v>2018</v>
      </c>
    </row>
    <row r="17" spans="1:11" x14ac:dyDescent="0.25">
      <c r="A17" s="21" t="s">
        <v>451</v>
      </c>
      <c r="B17" s="21" t="s">
        <v>11</v>
      </c>
      <c r="C17" s="21" t="s">
        <v>810</v>
      </c>
      <c r="D17" s="21">
        <v>1</v>
      </c>
      <c r="E17" s="21" t="s">
        <v>26</v>
      </c>
      <c r="F17" s="21" t="s">
        <v>27</v>
      </c>
      <c r="G17" s="21">
        <v>4440</v>
      </c>
      <c r="H17" s="23" t="s">
        <v>820</v>
      </c>
      <c r="I17" s="24">
        <v>43349</v>
      </c>
      <c r="J17" s="24" t="s">
        <v>524</v>
      </c>
      <c r="K17" s="25">
        <v>2018</v>
      </c>
    </row>
    <row r="18" spans="1:11" x14ac:dyDescent="0.25">
      <c r="A18" s="21" t="s">
        <v>451</v>
      </c>
      <c r="B18" s="21" t="s">
        <v>11</v>
      </c>
      <c r="C18" s="21" t="s">
        <v>811</v>
      </c>
      <c r="D18" s="21">
        <v>1</v>
      </c>
      <c r="E18" s="21" t="s">
        <v>26</v>
      </c>
      <c r="F18" s="21" t="s">
        <v>27</v>
      </c>
      <c r="G18" s="21">
        <v>4440</v>
      </c>
      <c r="H18" s="23" t="s">
        <v>821</v>
      </c>
      <c r="I18" s="24">
        <v>43300</v>
      </c>
      <c r="J18" s="24" t="s">
        <v>334</v>
      </c>
      <c r="K18" s="25">
        <v>2018</v>
      </c>
    </row>
    <row r="19" spans="1:11" x14ac:dyDescent="0.25">
      <c r="A19" s="21" t="s">
        <v>451</v>
      </c>
      <c r="B19" s="21" t="s">
        <v>11</v>
      </c>
      <c r="C19" s="21" t="s">
        <v>812</v>
      </c>
      <c r="D19" s="21">
        <v>1</v>
      </c>
      <c r="E19" s="21" t="s">
        <v>26</v>
      </c>
      <c r="F19" s="21" t="s">
        <v>27</v>
      </c>
      <c r="G19" s="21">
        <v>4440</v>
      </c>
      <c r="H19" s="23" t="s">
        <v>822</v>
      </c>
      <c r="I19" s="24">
        <v>43363</v>
      </c>
      <c r="J19" s="24" t="s">
        <v>524</v>
      </c>
      <c r="K19" s="25">
        <v>2018</v>
      </c>
    </row>
    <row r="20" spans="1:11" x14ac:dyDescent="0.25">
      <c r="A20" s="21" t="s">
        <v>451</v>
      </c>
      <c r="B20" s="21" t="s">
        <v>11</v>
      </c>
      <c r="C20" s="21" t="s">
        <v>813</v>
      </c>
      <c r="D20" s="21">
        <v>2</v>
      </c>
      <c r="E20" s="21" t="s">
        <v>30</v>
      </c>
      <c r="F20" s="21" t="s">
        <v>31</v>
      </c>
      <c r="G20" s="21">
        <v>3776</v>
      </c>
      <c r="H20" s="23" t="s">
        <v>13</v>
      </c>
      <c r="I20" s="24">
        <v>43356</v>
      </c>
      <c r="J20" s="24" t="s">
        <v>524</v>
      </c>
      <c r="K20" s="25">
        <v>2018</v>
      </c>
    </row>
    <row r="21" spans="1:11" x14ac:dyDescent="0.25">
      <c r="A21" s="21" t="s">
        <v>451</v>
      </c>
      <c r="B21" s="21" t="s">
        <v>11</v>
      </c>
      <c r="C21" s="21" t="s">
        <v>814</v>
      </c>
      <c r="D21" s="21">
        <v>1</v>
      </c>
      <c r="E21" s="21" t="s">
        <v>790</v>
      </c>
      <c r="F21" s="21" t="s">
        <v>806</v>
      </c>
      <c r="G21" s="21">
        <v>5500</v>
      </c>
      <c r="H21" s="23" t="s">
        <v>13</v>
      </c>
      <c r="I21" s="24">
        <v>43286</v>
      </c>
      <c r="J21" s="24" t="s">
        <v>334</v>
      </c>
      <c r="K21" s="25">
        <v>2018</v>
      </c>
    </row>
    <row r="22" spans="1:11" x14ac:dyDescent="0.25">
      <c r="A22" s="21" t="s">
        <v>451</v>
      </c>
      <c r="B22" s="21" t="s">
        <v>11</v>
      </c>
      <c r="C22" s="21" t="s">
        <v>815</v>
      </c>
      <c r="D22" s="21">
        <v>2</v>
      </c>
      <c r="E22" s="21" t="s">
        <v>794</v>
      </c>
      <c r="F22" s="21" t="s">
        <v>816</v>
      </c>
      <c r="G22" s="21">
        <v>5500</v>
      </c>
      <c r="H22" s="23" t="s">
        <v>13</v>
      </c>
      <c r="I22" s="24">
        <v>43545</v>
      </c>
      <c r="J22" s="24" t="s">
        <v>824</v>
      </c>
      <c r="K22" s="25">
        <v>2019</v>
      </c>
    </row>
    <row r="23" spans="1:11" x14ac:dyDescent="0.25">
      <c r="A23" s="21" t="s">
        <v>451</v>
      </c>
      <c r="B23" s="21" t="s">
        <v>11</v>
      </c>
      <c r="C23" s="21" t="s">
        <v>825</v>
      </c>
      <c r="D23" s="21">
        <v>1</v>
      </c>
      <c r="E23" s="21" t="s">
        <v>793</v>
      </c>
      <c r="F23" s="21" t="s">
        <v>831</v>
      </c>
      <c r="G23" s="21">
        <v>1356</v>
      </c>
      <c r="H23" s="23" t="s">
        <v>13</v>
      </c>
      <c r="I23" s="24">
        <v>43238</v>
      </c>
      <c r="J23" s="24" t="s">
        <v>118</v>
      </c>
      <c r="K23" s="25">
        <v>2018</v>
      </c>
    </row>
    <row r="24" spans="1:11" x14ac:dyDescent="0.25">
      <c r="A24" s="21" t="s">
        <v>451</v>
      </c>
      <c r="B24" s="21" t="s">
        <v>11</v>
      </c>
      <c r="C24" s="21" t="s">
        <v>826</v>
      </c>
      <c r="D24" s="21">
        <v>1</v>
      </c>
      <c r="E24" s="21" t="s">
        <v>641</v>
      </c>
      <c r="F24" s="21" t="s">
        <v>832</v>
      </c>
      <c r="G24" s="21">
        <v>5500</v>
      </c>
      <c r="H24" s="23" t="s">
        <v>13</v>
      </c>
      <c r="I24" s="24">
        <v>43398</v>
      </c>
      <c r="J24" s="24" t="s">
        <v>525</v>
      </c>
      <c r="K24" s="25">
        <v>2018</v>
      </c>
    </row>
    <row r="25" spans="1:11" x14ac:dyDescent="0.25">
      <c r="A25" s="21" t="s">
        <v>451</v>
      </c>
      <c r="B25" s="21" t="s">
        <v>11</v>
      </c>
      <c r="C25" s="21" t="s">
        <v>827</v>
      </c>
      <c r="D25" s="21">
        <v>1</v>
      </c>
      <c r="E25" s="21" t="s">
        <v>791</v>
      </c>
      <c r="F25" s="21" t="s">
        <v>817</v>
      </c>
      <c r="G25" s="21">
        <v>2750</v>
      </c>
      <c r="H25" s="23" t="s">
        <v>13</v>
      </c>
      <c r="I25" s="24">
        <v>43384</v>
      </c>
      <c r="J25" s="24" t="s">
        <v>525</v>
      </c>
      <c r="K25" s="25">
        <v>2018</v>
      </c>
    </row>
    <row r="26" spans="1:11" x14ac:dyDescent="0.25">
      <c r="A26" s="21" t="s">
        <v>451</v>
      </c>
      <c r="B26" s="21" t="s">
        <v>11</v>
      </c>
      <c r="C26" s="96" t="s">
        <v>828</v>
      </c>
      <c r="D26" s="21">
        <v>1</v>
      </c>
      <c r="E26" s="21" t="s">
        <v>26</v>
      </c>
      <c r="F26" s="21" t="s">
        <v>27</v>
      </c>
      <c r="G26" s="21">
        <v>4440</v>
      </c>
      <c r="H26" s="23" t="s">
        <v>13</v>
      </c>
      <c r="I26" s="24">
        <v>43377</v>
      </c>
      <c r="J26" s="24" t="s">
        <v>525</v>
      </c>
      <c r="K26" s="25">
        <v>2018</v>
      </c>
    </row>
    <row r="27" spans="1:11" x14ac:dyDescent="0.25">
      <c r="A27" s="21" t="s">
        <v>451</v>
      </c>
      <c r="B27" s="21" t="s">
        <v>16</v>
      </c>
      <c r="C27" s="34" t="s">
        <v>829</v>
      </c>
      <c r="D27" s="21">
        <v>1</v>
      </c>
      <c r="E27" s="21" t="s">
        <v>26</v>
      </c>
      <c r="F27" s="21" t="s">
        <v>27</v>
      </c>
      <c r="G27" s="21">
        <v>4440</v>
      </c>
      <c r="H27" s="23" t="s">
        <v>13</v>
      </c>
      <c r="I27" s="24">
        <v>43419</v>
      </c>
      <c r="J27" s="24" t="s">
        <v>620</v>
      </c>
      <c r="K27" s="25">
        <v>2018</v>
      </c>
    </row>
    <row r="28" spans="1:11" x14ac:dyDescent="0.25">
      <c r="A28" s="21" t="s">
        <v>451</v>
      </c>
      <c r="B28" s="21" t="s">
        <v>16</v>
      </c>
      <c r="C28" s="34" t="s">
        <v>830</v>
      </c>
      <c r="D28" s="21">
        <v>1</v>
      </c>
      <c r="E28" s="21" t="s">
        <v>26</v>
      </c>
      <c r="F28" s="21" t="s">
        <v>27</v>
      </c>
      <c r="G28" s="21">
        <v>4440</v>
      </c>
      <c r="H28" s="23" t="s">
        <v>13</v>
      </c>
      <c r="I28" s="24">
        <v>43433</v>
      </c>
      <c r="J28" s="24" t="s">
        <v>620</v>
      </c>
      <c r="K28" s="25">
        <v>2018</v>
      </c>
    </row>
    <row r="29" spans="1:11" x14ac:dyDescent="0.25">
      <c r="A29" s="21" t="s">
        <v>451</v>
      </c>
      <c r="B29" s="21" t="s">
        <v>11</v>
      </c>
      <c r="C29" s="96" t="s">
        <v>88</v>
      </c>
      <c r="D29" s="21">
        <v>1</v>
      </c>
      <c r="E29" s="21" t="s">
        <v>72</v>
      </c>
      <c r="F29" s="21" t="s">
        <v>73</v>
      </c>
      <c r="G29" s="21">
        <v>2750</v>
      </c>
      <c r="H29" s="23" t="s">
        <v>569</v>
      </c>
      <c r="I29" s="24">
        <v>43356</v>
      </c>
      <c r="J29" s="24" t="s">
        <v>524</v>
      </c>
      <c r="K29" s="25">
        <v>2018</v>
      </c>
    </row>
    <row r="30" spans="1:11" x14ac:dyDescent="0.25">
      <c r="A30" s="21" t="s">
        <v>451</v>
      </c>
      <c r="B30" s="21" t="s">
        <v>11</v>
      </c>
      <c r="C30" s="96" t="s">
        <v>116</v>
      </c>
      <c r="D30" s="21">
        <v>1</v>
      </c>
      <c r="E30" s="21" t="s">
        <v>113</v>
      </c>
      <c r="F30" s="21" t="s">
        <v>71</v>
      </c>
      <c r="G30" s="21">
        <v>2750</v>
      </c>
      <c r="H30" s="23" t="s">
        <v>117</v>
      </c>
      <c r="I30" s="24">
        <v>43258</v>
      </c>
      <c r="J30" s="24" t="s">
        <v>209</v>
      </c>
      <c r="K30" s="25">
        <v>2018</v>
      </c>
    </row>
    <row r="31" spans="1:11" x14ac:dyDescent="0.25">
      <c r="A31" s="21" t="s">
        <v>451</v>
      </c>
      <c r="B31" s="21" t="s">
        <v>11</v>
      </c>
      <c r="C31" s="96" t="s">
        <v>124</v>
      </c>
      <c r="D31" s="21">
        <v>1</v>
      </c>
      <c r="E31" s="21" t="s">
        <v>55</v>
      </c>
      <c r="F31" s="21" t="s">
        <v>56</v>
      </c>
      <c r="G31" s="21">
        <v>5500</v>
      </c>
      <c r="H31" s="23" t="s">
        <v>125</v>
      </c>
      <c r="I31" s="24">
        <v>43342</v>
      </c>
      <c r="J31" s="24" t="s">
        <v>526</v>
      </c>
      <c r="K31" s="25">
        <v>2018</v>
      </c>
    </row>
    <row r="32" spans="1:11" x14ac:dyDescent="0.25">
      <c r="A32" s="21" t="s">
        <v>451</v>
      </c>
      <c r="B32" s="21" t="s">
        <v>11</v>
      </c>
      <c r="C32" s="96" t="s">
        <v>126</v>
      </c>
      <c r="D32" s="21">
        <v>1</v>
      </c>
      <c r="E32" s="21" t="s">
        <v>55</v>
      </c>
      <c r="F32" s="21" t="s">
        <v>56</v>
      </c>
      <c r="G32" s="21">
        <v>5500</v>
      </c>
      <c r="H32" s="23" t="s">
        <v>127</v>
      </c>
      <c r="I32" s="24">
        <v>43293</v>
      </c>
      <c r="J32" s="24" t="s">
        <v>334</v>
      </c>
      <c r="K32" s="25">
        <v>2018</v>
      </c>
    </row>
    <row r="33" spans="1:11" x14ac:dyDescent="0.25">
      <c r="A33" s="21" t="s">
        <v>451</v>
      </c>
      <c r="B33" s="21" t="s">
        <v>11</v>
      </c>
      <c r="C33" s="96" t="s">
        <v>131</v>
      </c>
      <c r="D33" s="21">
        <v>1</v>
      </c>
      <c r="E33" s="21" t="s">
        <v>55</v>
      </c>
      <c r="F33" s="21" t="s">
        <v>56</v>
      </c>
      <c r="G33" s="22">
        <v>5500</v>
      </c>
      <c r="H33" s="23" t="s">
        <v>132</v>
      </c>
      <c r="I33" s="24">
        <v>43384</v>
      </c>
      <c r="J33" s="24" t="s">
        <v>525</v>
      </c>
      <c r="K33" s="25">
        <v>2018</v>
      </c>
    </row>
    <row r="34" spans="1:11" x14ac:dyDescent="0.25">
      <c r="A34" s="21" t="s">
        <v>451</v>
      </c>
      <c r="B34" s="21" t="s">
        <v>11</v>
      </c>
      <c r="C34" s="96" t="s">
        <v>140</v>
      </c>
      <c r="D34" s="21">
        <v>3</v>
      </c>
      <c r="E34" s="21" t="s">
        <v>466</v>
      </c>
      <c r="F34" s="21" t="s">
        <v>58</v>
      </c>
      <c r="G34" s="21">
        <v>2750</v>
      </c>
      <c r="H34" s="23" t="s">
        <v>645</v>
      </c>
      <c r="I34" s="24">
        <v>43398</v>
      </c>
      <c r="J34" s="24" t="s">
        <v>525</v>
      </c>
      <c r="K34" s="25">
        <v>2018</v>
      </c>
    </row>
    <row r="35" spans="1:11" x14ac:dyDescent="0.25">
      <c r="A35" s="21" t="s">
        <v>451</v>
      </c>
      <c r="B35" s="21" t="s">
        <v>11</v>
      </c>
      <c r="C35" s="96" t="s">
        <v>144</v>
      </c>
      <c r="D35" s="21">
        <v>1</v>
      </c>
      <c r="E35" s="21" t="s">
        <v>72</v>
      </c>
      <c r="F35" s="21" t="s">
        <v>73</v>
      </c>
      <c r="G35" s="21">
        <v>2750</v>
      </c>
      <c r="H35" s="23" t="s">
        <v>145</v>
      </c>
      <c r="I35" s="24">
        <v>43244</v>
      </c>
      <c r="J35" s="24" t="s">
        <v>118</v>
      </c>
      <c r="K35" s="25">
        <v>2018</v>
      </c>
    </row>
    <row r="36" spans="1:11" x14ac:dyDescent="0.25">
      <c r="A36" s="21" t="s">
        <v>451</v>
      </c>
      <c r="B36" s="21" t="s">
        <v>11</v>
      </c>
      <c r="C36" s="96" t="s">
        <v>158</v>
      </c>
      <c r="D36" s="21">
        <v>1</v>
      </c>
      <c r="E36" s="21" t="s">
        <v>52</v>
      </c>
      <c r="F36" s="21" t="s">
        <v>53</v>
      </c>
      <c r="G36" s="22">
        <v>5500</v>
      </c>
      <c r="H36" s="23" t="s">
        <v>159</v>
      </c>
      <c r="I36" s="24">
        <v>43258</v>
      </c>
      <c r="J36" s="24" t="s">
        <v>209</v>
      </c>
      <c r="K36" s="25">
        <v>2018</v>
      </c>
    </row>
    <row r="37" spans="1:11" x14ac:dyDescent="0.25">
      <c r="A37" s="21" t="s">
        <v>451</v>
      </c>
      <c r="B37" s="21" t="s">
        <v>11</v>
      </c>
      <c r="C37" s="96" t="s">
        <v>160</v>
      </c>
      <c r="D37" s="21">
        <v>1</v>
      </c>
      <c r="E37" s="21" t="s">
        <v>52</v>
      </c>
      <c r="F37" s="21" t="s">
        <v>53</v>
      </c>
      <c r="G37" s="22">
        <v>5500</v>
      </c>
      <c r="H37" s="23" t="s">
        <v>161</v>
      </c>
      <c r="I37" s="24">
        <v>43265</v>
      </c>
      <c r="J37" s="24" t="s">
        <v>209</v>
      </c>
      <c r="K37" s="25">
        <v>2018</v>
      </c>
    </row>
    <row r="38" spans="1:11" x14ac:dyDescent="0.25">
      <c r="A38" s="21" t="s">
        <v>451</v>
      </c>
      <c r="B38" s="21" t="s">
        <v>11</v>
      </c>
      <c r="C38" s="96" t="s">
        <v>195</v>
      </c>
      <c r="D38" s="21">
        <v>2</v>
      </c>
      <c r="E38" s="21" t="s">
        <v>468</v>
      </c>
      <c r="F38" s="21" t="s">
        <v>77</v>
      </c>
      <c r="G38" s="21">
        <v>11000</v>
      </c>
      <c r="H38" s="23" t="s">
        <v>315</v>
      </c>
      <c r="I38" s="24">
        <v>43244</v>
      </c>
      <c r="J38" s="24" t="s">
        <v>118</v>
      </c>
      <c r="K38" s="25">
        <v>2018</v>
      </c>
    </row>
    <row r="39" spans="1:11" x14ac:dyDescent="0.25">
      <c r="A39" s="21" t="s">
        <v>451</v>
      </c>
      <c r="B39" s="21" t="s">
        <v>11</v>
      </c>
      <c r="C39" s="96" t="s">
        <v>197</v>
      </c>
      <c r="D39" s="21">
        <v>2</v>
      </c>
      <c r="E39" s="21" t="s">
        <v>468</v>
      </c>
      <c r="F39" s="21" t="s">
        <v>77</v>
      </c>
      <c r="G39" s="22">
        <v>5500</v>
      </c>
      <c r="H39" s="23" t="s">
        <v>317</v>
      </c>
      <c r="I39" s="24">
        <v>43258</v>
      </c>
      <c r="J39" s="24" t="s">
        <v>209</v>
      </c>
      <c r="K39" s="25">
        <v>2018</v>
      </c>
    </row>
    <row r="40" spans="1:11" x14ac:dyDescent="0.25">
      <c r="A40" s="21" t="s">
        <v>451</v>
      </c>
      <c r="B40" s="21" t="s">
        <v>11</v>
      </c>
      <c r="C40" s="96" t="s">
        <v>199</v>
      </c>
      <c r="D40" s="21">
        <v>2</v>
      </c>
      <c r="E40" s="21" t="s">
        <v>468</v>
      </c>
      <c r="F40" s="21" t="s">
        <v>77</v>
      </c>
      <c r="G40" s="22">
        <v>5500</v>
      </c>
      <c r="H40" s="23" t="s">
        <v>319</v>
      </c>
      <c r="I40" s="24">
        <v>43237</v>
      </c>
      <c r="J40" s="24" t="s">
        <v>118</v>
      </c>
      <c r="K40" s="25">
        <v>2018</v>
      </c>
    </row>
    <row r="41" spans="1:11" x14ac:dyDescent="0.25">
      <c r="A41" s="21" t="s">
        <v>451</v>
      </c>
      <c r="B41" s="21" t="s">
        <v>11</v>
      </c>
      <c r="C41" s="96" t="s">
        <v>321</v>
      </c>
      <c r="D41" s="21">
        <v>1</v>
      </c>
      <c r="E41" s="21" t="s">
        <v>74</v>
      </c>
      <c r="F41" s="21" t="s">
        <v>75</v>
      </c>
      <c r="G41" s="22">
        <v>5400</v>
      </c>
      <c r="H41" s="23" t="s">
        <v>377</v>
      </c>
      <c r="I41" s="24">
        <v>43391</v>
      </c>
      <c r="J41" s="24" t="s">
        <v>525</v>
      </c>
      <c r="K41" s="25">
        <v>2018</v>
      </c>
    </row>
    <row r="42" spans="1:11" x14ac:dyDescent="0.25">
      <c r="A42" s="21" t="s">
        <v>451</v>
      </c>
      <c r="B42" s="21" t="s">
        <v>11</v>
      </c>
      <c r="C42" s="96" t="s">
        <v>326</v>
      </c>
      <c r="D42" s="21">
        <v>1</v>
      </c>
      <c r="E42" s="21" t="s">
        <v>55</v>
      </c>
      <c r="F42" s="21" t="s">
        <v>56</v>
      </c>
      <c r="G42" s="21">
        <v>5500</v>
      </c>
      <c r="H42" s="23" t="s">
        <v>383</v>
      </c>
      <c r="I42" s="24">
        <v>43265</v>
      </c>
      <c r="J42" s="24" t="s">
        <v>209</v>
      </c>
      <c r="K42" s="25">
        <v>2018</v>
      </c>
    </row>
    <row r="43" spans="1:11" x14ac:dyDescent="0.25">
      <c r="A43" s="21" t="s">
        <v>451</v>
      </c>
      <c r="B43" s="21" t="s">
        <v>11</v>
      </c>
      <c r="C43" s="96" t="s">
        <v>329</v>
      </c>
      <c r="D43" s="21">
        <v>2</v>
      </c>
      <c r="E43" s="21" t="s">
        <v>468</v>
      </c>
      <c r="F43" s="21" t="s">
        <v>77</v>
      </c>
      <c r="G43" s="21">
        <v>5500</v>
      </c>
      <c r="H43" s="23" t="s">
        <v>392</v>
      </c>
      <c r="I43" s="24">
        <v>43237</v>
      </c>
      <c r="J43" s="24" t="s">
        <v>118</v>
      </c>
      <c r="K43" s="25">
        <v>2018</v>
      </c>
    </row>
    <row r="44" spans="1:11" x14ac:dyDescent="0.25">
      <c r="A44" s="21" t="s">
        <v>451</v>
      </c>
      <c r="B44" s="21" t="s">
        <v>11</v>
      </c>
      <c r="C44" s="96" t="s">
        <v>205</v>
      </c>
      <c r="D44" s="21">
        <v>2</v>
      </c>
      <c r="E44" s="21" t="s">
        <v>59</v>
      </c>
      <c r="F44" s="21" t="s">
        <v>60</v>
      </c>
      <c r="G44" s="21">
        <v>2750</v>
      </c>
      <c r="H44" s="23" t="s">
        <v>648</v>
      </c>
      <c r="I44" s="24">
        <v>43237</v>
      </c>
      <c r="J44" s="24" t="s">
        <v>118</v>
      </c>
      <c r="K44" s="25">
        <v>2018</v>
      </c>
    </row>
    <row r="45" spans="1:11" x14ac:dyDescent="0.25">
      <c r="A45" s="21" t="s">
        <v>451</v>
      </c>
      <c r="B45" s="21" t="s">
        <v>11</v>
      </c>
      <c r="C45" s="96" t="s">
        <v>211</v>
      </c>
      <c r="D45" s="21">
        <v>1</v>
      </c>
      <c r="E45" s="21" t="s">
        <v>59</v>
      </c>
      <c r="F45" s="21" t="s">
        <v>60</v>
      </c>
      <c r="G45" s="21">
        <v>2750</v>
      </c>
      <c r="H45" s="23" t="s">
        <v>212</v>
      </c>
      <c r="I45" s="24">
        <v>43356</v>
      </c>
      <c r="J45" s="24" t="s">
        <v>524</v>
      </c>
      <c r="K45" s="25">
        <v>2018</v>
      </c>
    </row>
    <row r="46" spans="1:11" x14ac:dyDescent="0.25">
      <c r="A46" s="21" t="s">
        <v>451</v>
      </c>
      <c r="B46" s="21" t="s">
        <v>11</v>
      </c>
      <c r="C46" s="96" t="s">
        <v>350</v>
      </c>
      <c r="D46" s="21">
        <v>1</v>
      </c>
      <c r="E46" s="21" t="s">
        <v>59</v>
      </c>
      <c r="F46" s="21" t="s">
        <v>60</v>
      </c>
      <c r="G46" s="21">
        <v>2750</v>
      </c>
      <c r="H46" s="23" t="s">
        <v>511</v>
      </c>
      <c r="I46" s="24">
        <v>43251</v>
      </c>
      <c r="J46" s="24" t="s">
        <v>118</v>
      </c>
      <c r="K46" s="25">
        <v>2018</v>
      </c>
    </row>
    <row r="47" spans="1:11" x14ac:dyDescent="0.25">
      <c r="A47" s="21" t="s">
        <v>451</v>
      </c>
      <c r="B47" s="21" t="s">
        <v>11</v>
      </c>
      <c r="C47" s="96" t="s">
        <v>234</v>
      </c>
      <c r="D47" s="21">
        <v>1</v>
      </c>
      <c r="E47" s="21" t="s">
        <v>52</v>
      </c>
      <c r="F47" s="21" t="s">
        <v>53</v>
      </c>
      <c r="G47" s="21">
        <v>5500</v>
      </c>
      <c r="H47" s="23" t="s">
        <v>397</v>
      </c>
      <c r="I47" s="24">
        <v>43279</v>
      </c>
      <c r="J47" s="24" t="s">
        <v>209</v>
      </c>
      <c r="K47" s="25">
        <v>2018</v>
      </c>
    </row>
    <row r="48" spans="1:11" x14ac:dyDescent="0.25">
      <c r="A48" s="21" t="s">
        <v>451</v>
      </c>
      <c r="B48" s="21" t="s">
        <v>11</v>
      </c>
      <c r="C48" s="96" t="s">
        <v>236</v>
      </c>
      <c r="D48" s="21">
        <v>2</v>
      </c>
      <c r="E48" s="21" t="s">
        <v>469</v>
      </c>
      <c r="F48" s="21" t="s">
        <v>661</v>
      </c>
      <c r="G48" s="21">
        <v>5500</v>
      </c>
      <c r="H48" s="23" t="s">
        <v>13</v>
      </c>
      <c r="I48" s="24">
        <v>43279</v>
      </c>
      <c r="J48" s="24" t="s">
        <v>209</v>
      </c>
      <c r="K48" s="25">
        <v>2018</v>
      </c>
    </row>
    <row r="49" spans="1:11" x14ac:dyDescent="0.25">
      <c r="A49" s="21" t="s">
        <v>451</v>
      </c>
      <c r="B49" s="21" t="s">
        <v>11</v>
      </c>
      <c r="C49" s="96" t="s">
        <v>239</v>
      </c>
      <c r="D49" s="21">
        <v>1</v>
      </c>
      <c r="E49" s="21" t="s">
        <v>52</v>
      </c>
      <c r="F49" s="21" t="s">
        <v>53</v>
      </c>
      <c r="G49" s="21">
        <v>5500</v>
      </c>
      <c r="H49" s="23" t="s">
        <v>402</v>
      </c>
      <c r="I49" s="24">
        <v>43286</v>
      </c>
      <c r="J49" s="24" t="s">
        <v>334</v>
      </c>
      <c r="K49" s="25">
        <v>2018</v>
      </c>
    </row>
    <row r="50" spans="1:11" x14ac:dyDescent="0.25">
      <c r="A50" s="21" t="s">
        <v>451</v>
      </c>
      <c r="B50" s="21" t="s">
        <v>11</v>
      </c>
      <c r="C50" s="96" t="s">
        <v>240</v>
      </c>
      <c r="D50" s="21">
        <v>2</v>
      </c>
      <c r="E50" s="21" t="s">
        <v>52</v>
      </c>
      <c r="F50" s="21" t="s">
        <v>53</v>
      </c>
      <c r="G50" s="21">
        <v>5500</v>
      </c>
      <c r="H50" s="23" t="s">
        <v>406</v>
      </c>
      <c r="I50" s="24">
        <v>43251</v>
      </c>
      <c r="J50" s="24" t="s">
        <v>118</v>
      </c>
      <c r="K50" s="25">
        <v>2018</v>
      </c>
    </row>
    <row r="51" spans="1:11" x14ac:dyDescent="0.25">
      <c r="A51" s="21" t="s">
        <v>451</v>
      </c>
      <c r="B51" s="21" t="s">
        <v>11</v>
      </c>
      <c r="C51" s="96" t="s">
        <v>338</v>
      </c>
      <c r="D51" s="21">
        <v>2</v>
      </c>
      <c r="E51" s="21" t="s">
        <v>52</v>
      </c>
      <c r="F51" s="21" t="s">
        <v>53</v>
      </c>
      <c r="G51" s="21">
        <v>5500</v>
      </c>
      <c r="H51" s="23" t="s">
        <v>409</v>
      </c>
      <c r="I51" s="24">
        <v>43244</v>
      </c>
      <c r="J51" s="24" t="s">
        <v>118</v>
      </c>
      <c r="K51" s="25">
        <v>2018</v>
      </c>
    </row>
    <row r="52" spans="1:11" x14ac:dyDescent="0.25">
      <c r="A52" s="21" t="s">
        <v>451</v>
      </c>
      <c r="B52" s="21" t="s">
        <v>11</v>
      </c>
      <c r="C52" s="96" t="s">
        <v>339</v>
      </c>
      <c r="D52" s="21">
        <v>2</v>
      </c>
      <c r="E52" s="21" t="s">
        <v>52</v>
      </c>
      <c r="F52" s="21" t="s">
        <v>53</v>
      </c>
      <c r="G52" s="21">
        <v>5500</v>
      </c>
      <c r="H52" s="23" t="s">
        <v>412</v>
      </c>
      <c r="I52" s="24">
        <v>43251</v>
      </c>
      <c r="J52" s="24" t="s">
        <v>118</v>
      </c>
      <c r="K52" s="25">
        <v>2018</v>
      </c>
    </row>
    <row r="53" spans="1:11" x14ac:dyDescent="0.25">
      <c r="A53" s="21" t="s">
        <v>451</v>
      </c>
      <c r="B53" s="21" t="s">
        <v>11</v>
      </c>
      <c r="C53" s="96" t="s">
        <v>246</v>
      </c>
      <c r="D53" s="21">
        <v>2</v>
      </c>
      <c r="E53" s="21" t="s">
        <v>52</v>
      </c>
      <c r="F53" s="21" t="s">
        <v>53</v>
      </c>
      <c r="G53" s="21">
        <v>5500</v>
      </c>
      <c r="H53" s="23" t="s">
        <v>415</v>
      </c>
      <c r="I53" s="24">
        <v>43258</v>
      </c>
      <c r="J53" s="24" t="s">
        <v>209</v>
      </c>
      <c r="K53" s="25">
        <v>2018</v>
      </c>
    </row>
    <row r="54" spans="1:11" x14ac:dyDescent="0.25">
      <c r="A54" s="21" t="s">
        <v>451</v>
      </c>
      <c r="B54" s="21" t="s">
        <v>11</v>
      </c>
      <c r="C54" s="96" t="s">
        <v>342</v>
      </c>
      <c r="D54" s="21">
        <v>3</v>
      </c>
      <c r="E54" s="21" t="s">
        <v>466</v>
      </c>
      <c r="F54" s="21" t="s">
        <v>58</v>
      </c>
      <c r="G54" s="21">
        <v>2750</v>
      </c>
      <c r="H54" s="23" t="s">
        <v>512</v>
      </c>
      <c r="I54" s="24">
        <v>43370</v>
      </c>
      <c r="J54" s="24" t="s">
        <v>524</v>
      </c>
      <c r="K54" s="25">
        <v>2018</v>
      </c>
    </row>
    <row r="55" spans="1:11" x14ac:dyDescent="0.25">
      <c r="A55" s="21" t="s">
        <v>451</v>
      </c>
      <c r="B55" s="21" t="s">
        <v>11</v>
      </c>
      <c r="C55" s="96" t="s">
        <v>343</v>
      </c>
      <c r="D55" s="21">
        <v>3</v>
      </c>
      <c r="E55" s="21" t="s">
        <v>466</v>
      </c>
      <c r="F55" s="21" t="s">
        <v>58</v>
      </c>
      <c r="G55" s="21">
        <v>2750</v>
      </c>
      <c r="H55" s="23" t="s">
        <v>513</v>
      </c>
      <c r="I55" s="24">
        <v>43349</v>
      </c>
      <c r="J55" s="24" t="s">
        <v>524</v>
      </c>
      <c r="K55" s="25">
        <v>2018</v>
      </c>
    </row>
    <row r="56" spans="1:11" x14ac:dyDescent="0.25">
      <c r="A56" s="21" t="s">
        <v>451</v>
      </c>
      <c r="B56" s="21" t="s">
        <v>11</v>
      </c>
      <c r="C56" s="96" t="s">
        <v>217</v>
      </c>
      <c r="D56" s="21">
        <v>1</v>
      </c>
      <c r="E56" s="21" t="s">
        <v>214</v>
      </c>
      <c r="F56" s="21" t="s">
        <v>215</v>
      </c>
      <c r="G56" s="21">
        <v>1100</v>
      </c>
      <c r="H56" s="23" t="s">
        <v>218</v>
      </c>
      <c r="I56" s="24">
        <v>43279</v>
      </c>
      <c r="J56" s="24" t="s">
        <v>209</v>
      </c>
      <c r="K56" s="25">
        <v>2018</v>
      </c>
    </row>
    <row r="57" spans="1:11" x14ac:dyDescent="0.25">
      <c r="A57" s="21" t="s">
        <v>451</v>
      </c>
      <c r="B57" s="21" t="s">
        <v>11</v>
      </c>
      <c r="C57" s="96" t="s">
        <v>249</v>
      </c>
      <c r="D57" s="21">
        <v>1</v>
      </c>
      <c r="E57" s="21" t="s">
        <v>52</v>
      </c>
      <c r="F57" s="21" t="s">
        <v>53</v>
      </c>
      <c r="G57" s="21">
        <v>5500</v>
      </c>
      <c r="H57" s="23" t="s">
        <v>421</v>
      </c>
      <c r="I57" s="24">
        <v>43293</v>
      </c>
      <c r="J57" s="24" t="s">
        <v>334</v>
      </c>
      <c r="K57" s="25">
        <v>2018</v>
      </c>
    </row>
    <row r="58" spans="1:11" x14ac:dyDescent="0.25">
      <c r="A58" s="21" t="s">
        <v>451</v>
      </c>
      <c r="B58" s="21" t="s">
        <v>11</v>
      </c>
      <c r="C58" s="96" t="s">
        <v>352</v>
      </c>
      <c r="D58" s="21">
        <v>1</v>
      </c>
      <c r="E58" s="21" t="s">
        <v>52</v>
      </c>
      <c r="F58" s="21" t="s">
        <v>53</v>
      </c>
      <c r="G58" s="21">
        <v>5500</v>
      </c>
      <c r="H58" s="23" t="s">
        <v>604</v>
      </c>
      <c r="I58" s="24">
        <v>43244</v>
      </c>
      <c r="J58" s="24" t="s">
        <v>118</v>
      </c>
      <c r="K58" s="25">
        <v>2018</v>
      </c>
    </row>
    <row r="59" spans="1:11" x14ac:dyDescent="0.25">
      <c r="A59" s="21" t="s">
        <v>451</v>
      </c>
      <c r="B59" s="21" t="s">
        <v>11</v>
      </c>
      <c r="C59" s="96" t="s">
        <v>427</v>
      </c>
      <c r="D59" s="21">
        <v>1</v>
      </c>
      <c r="E59" s="21" t="s">
        <v>52</v>
      </c>
      <c r="F59" s="21" t="s">
        <v>53</v>
      </c>
      <c r="G59" s="21">
        <v>5500</v>
      </c>
      <c r="H59" s="23" t="s">
        <v>605</v>
      </c>
      <c r="I59" s="24">
        <v>43265</v>
      </c>
      <c r="J59" s="24" t="s">
        <v>209</v>
      </c>
      <c r="K59" s="25">
        <v>2018</v>
      </c>
    </row>
    <row r="60" spans="1:11" x14ac:dyDescent="0.25">
      <c r="A60" s="21" t="s">
        <v>451</v>
      </c>
      <c r="B60" s="21" t="s">
        <v>11</v>
      </c>
      <c r="C60" s="96" t="s">
        <v>485</v>
      </c>
      <c r="D60" s="21">
        <v>1</v>
      </c>
      <c r="E60" s="21" t="s">
        <v>52</v>
      </c>
      <c r="F60" s="21" t="s">
        <v>53</v>
      </c>
      <c r="G60" s="21">
        <v>5500</v>
      </c>
      <c r="H60" s="23" t="s">
        <v>649</v>
      </c>
      <c r="I60" s="24">
        <v>43300</v>
      </c>
      <c r="J60" s="24" t="s">
        <v>334</v>
      </c>
      <c r="K60" s="25">
        <v>2018</v>
      </c>
    </row>
    <row r="61" spans="1:11" x14ac:dyDescent="0.25">
      <c r="A61" s="21" t="s">
        <v>451</v>
      </c>
      <c r="B61" s="21" t="s">
        <v>11</v>
      </c>
      <c r="C61" s="96" t="s">
        <v>486</v>
      </c>
      <c r="D61" s="21">
        <v>2</v>
      </c>
      <c r="E61" s="21" t="s">
        <v>833</v>
      </c>
      <c r="F61" s="21" t="s">
        <v>834</v>
      </c>
      <c r="G61" s="21">
        <v>11000</v>
      </c>
      <c r="H61" s="23" t="s">
        <v>13</v>
      </c>
      <c r="I61" s="24">
        <v>43342</v>
      </c>
      <c r="J61" s="24" t="s">
        <v>526</v>
      </c>
      <c r="K61" s="25">
        <v>2018</v>
      </c>
    </row>
    <row r="62" spans="1:11" x14ac:dyDescent="0.25">
      <c r="A62" s="21" t="s">
        <v>451</v>
      </c>
      <c r="B62" s="21" t="s">
        <v>11</v>
      </c>
      <c r="C62" s="96" t="s">
        <v>487</v>
      </c>
      <c r="D62" s="21">
        <v>2</v>
      </c>
      <c r="E62" s="21" t="s">
        <v>52</v>
      </c>
      <c r="F62" s="21" t="s">
        <v>53</v>
      </c>
      <c r="G62" s="21">
        <v>5500</v>
      </c>
      <c r="H62" s="23" t="s">
        <v>651</v>
      </c>
      <c r="I62" s="24">
        <v>43286</v>
      </c>
      <c r="J62" s="24" t="s">
        <v>334</v>
      </c>
      <c r="K62" s="25">
        <v>2018</v>
      </c>
    </row>
    <row r="63" spans="1:11" x14ac:dyDescent="0.25">
      <c r="A63" s="21" t="s">
        <v>451</v>
      </c>
      <c r="B63" s="21" t="s">
        <v>11</v>
      </c>
      <c r="C63" s="96" t="s">
        <v>488</v>
      </c>
      <c r="D63" s="21">
        <v>2</v>
      </c>
      <c r="E63" s="21" t="s">
        <v>52</v>
      </c>
      <c r="F63" s="21" t="s">
        <v>53</v>
      </c>
      <c r="G63" s="21">
        <v>5500</v>
      </c>
      <c r="H63" s="23" t="s">
        <v>652</v>
      </c>
      <c r="I63" s="24">
        <v>43412</v>
      </c>
      <c r="J63" s="24" t="s">
        <v>620</v>
      </c>
      <c r="K63" s="25">
        <v>2018</v>
      </c>
    </row>
    <row r="64" spans="1:11" x14ac:dyDescent="0.25">
      <c r="A64" s="21" t="s">
        <v>451</v>
      </c>
      <c r="B64" s="21" t="s">
        <v>11</v>
      </c>
      <c r="C64" s="96" t="s">
        <v>250</v>
      </c>
      <c r="D64" s="21">
        <v>1</v>
      </c>
      <c r="E64" s="21" t="s">
        <v>47</v>
      </c>
      <c r="F64" s="21" t="s">
        <v>48</v>
      </c>
      <c r="G64" s="21">
        <v>2750</v>
      </c>
      <c r="H64" s="23" t="s">
        <v>423</v>
      </c>
      <c r="I64" s="24">
        <v>43384</v>
      </c>
      <c r="J64" s="24" t="s">
        <v>525</v>
      </c>
      <c r="K64" s="25">
        <v>2018</v>
      </c>
    </row>
    <row r="65" spans="1:11" x14ac:dyDescent="0.25">
      <c r="A65" s="21" t="s">
        <v>451</v>
      </c>
      <c r="B65" s="21" t="s">
        <v>11</v>
      </c>
      <c r="C65" s="96" t="s">
        <v>347</v>
      </c>
      <c r="D65" s="21">
        <v>1</v>
      </c>
      <c r="E65" s="21" t="s">
        <v>47</v>
      </c>
      <c r="F65" s="21" t="s">
        <v>48</v>
      </c>
      <c r="G65" s="21">
        <v>2750</v>
      </c>
      <c r="H65" s="23" t="s">
        <v>400</v>
      </c>
      <c r="I65" s="24">
        <v>43251</v>
      </c>
      <c r="J65" s="24" t="s">
        <v>118</v>
      </c>
      <c r="K65" s="25">
        <v>2018</v>
      </c>
    </row>
    <row r="66" spans="1:11" x14ac:dyDescent="0.25">
      <c r="A66" s="21" t="s">
        <v>451</v>
      </c>
      <c r="B66" s="21" t="s">
        <v>11</v>
      </c>
      <c r="C66" s="96" t="s">
        <v>262</v>
      </c>
      <c r="D66" s="21">
        <v>3</v>
      </c>
      <c r="E66" s="21" t="s">
        <v>466</v>
      </c>
      <c r="F66" s="21" t="s">
        <v>58</v>
      </c>
      <c r="G66" s="21">
        <v>2750</v>
      </c>
      <c r="H66" s="23" t="s">
        <v>515</v>
      </c>
      <c r="I66" s="24">
        <v>43258</v>
      </c>
      <c r="J66" s="24" t="s">
        <v>209</v>
      </c>
      <c r="K66" s="25">
        <v>2018</v>
      </c>
    </row>
    <row r="67" spans="1:11" x14ac:dyDescent="0.25">
      <c r="A67" s="21" t="s">
        <v>451</v>
      </c>
      <c r="B67" s="21" t="s">
        <v>11</v>
      </c>
      <c r="C67" s="96" t="s">
        <v>428</v>
      </c>
      <c r="D67" s="21">
        <v>2</v>
      </c>
      <c r="E67" s="21" t="s">
        <v>468</v>
      </c>
      <c r="F67" s="21" t="s">
        <v>77</v>
      </c>
      <c r="G67" s="21">
        <v>5500</v>
      </c>
      <c r="H67" s="23" t="s">
        <v>516</v>
      </c>
      <c r="I67" s="24">
        <v>43266</v>
      </c>
      <c r="J67" s="24" t="s">
        <v>209</v>
      </c>
      <c r="K67" s="25">
        <v>2018</v>
      </c>
    </row>
    <row r="68" spans="1:11" x14ac:dyDescent="0.25">
      <c r="A68" s="21" t="s">
        <v>451</v>
      </c>
      <c r="B68" s="21" t="s">
        <v>11</v>
      </c>
      <c r="C68" s="96" t="s">
        <v>429</v>
      </c>
      <c r="D68" s="21">
        <v>2</v>
      </c>
      <c r="E68" s="21" t="s">
        <v>468</v>
      </c>
      <c r="F68" s="21" t="s">
        <v>77</v>
      </c>
      <c r="G68" s="21">
        <v>5500</v>
      </c>
      <c r="H68" s="23" t="s">
        <v>517</v>
      </c>
      <c r="I68" s="24">
        <v>43265</v>
      </c>
      <c r="J68" s="24" t="s">
        <v>209</v>
      </c>
      <c r="K68" s="25">
        <v>2018</v>
      </c>
    </row>
    <row r="69" spans="1:11" x14ac:dyDescent="0.25">
      <c r="A69" s="21" t="s">
        <v>451</v>
      </c>
      <c r="B69" s="21" t="s">
        <v>11</v>
      </c>
      <c r="C69" s="96" t="s">
        <v>430</v>
      </c>
      <c r="D69" s="21">
        <v>2</v>
      </c>
      <c r="E69" s="21" t="s">
        <v>468</v>
      </c>
      <c r="F69" s="21" t="s">
        <v>77</v>
      </c>
      <c r="G69" s="21">
        <v>5500</v>
      </c>
      <c r="H69" s="23" t="s">
        <v>518</v>
      </c>
      <c r="I69" s="24">
        <v>43272</v>
      </c>
      <c r="J69" s="24" t="s">
        <v>209</v>
      </c>
      <c r="K69" s="25">
        <v>2018</v>
      </c>
    </row>
    <row r="70" spans="1:11" x14ac:dyDescent="0.25">
      <c r="A70" s="21" t="s">
        <v>451</v>
      </c>
      <c r="B70" s="21" t="s">
        <v>11</v>
      </c>
      <c r="C70" s="96" t="s">
        <v>431</v>
      </c>
      <c r="D70" s="21">
        <v>2</v>
      </c>
      <c r="E70" s="21" t="s">
        <v>468</v>
      </c>
      <c r="F70" s="21" t="s">
        <v>77</v>
      </c>
      <c r="G70" s="21">
        <v>5500</v>
      </c>
      <c r="H70" s="23" t="s">
        <v>519</v>
      </c>
      <c r="I70" s="24">
        <v>43279</v>
      </c>
      <c r="J70" s="24" t="s">
        <v>209</v>
      </c>
      <c r="K70" s="25">
        <v>2018</v>
      </c>
    </row>
    <row r="71" spans="1:11" x14ac:dyDescent="0.25">
      <c r="A71" s="21" t="s">
        <v>451</v>
      </c>
      <c r="B71" s="21" t="s">
        <v>11</v>
      </c>
      <c r="C71" s="96" t="s">
        <v>432</v>
      </c>
      <c r="D71" s="21">
        <v>2</v>
      </c>
      <c r="E71" s="21" t="s">
        <v>468</v>
      </c>
      <c r="F71" s="21" t="s">
        <v>77</v>
      </c>
      <c r="G71" s="21">
        <v>5500</v>
      </c>
      <c r="H71" s="23" t="s">
        <v>520</v>
      </c>
      <c r="I71" s="24">
        <v>43272</v>
      </c>
      <c r="J71" s="24" t="s">
        <v>209</v>
      </c>
      <c r="K71" s="25">
        <v>2018</v>
      </c>
    </row>
    <row r="72" spans="1:11" x14ac:dyDescent="0.25">
      <c r="A72" s="21" t="s">
        <v>451</v>
      </c>
      <c r="B72" s="21" t="s">
        <v>11</v>
      </c>
      <c r="C72" s="96" t="s">
        <v>471</v>
      </c>
      <c r="D72" s="21">
        <v>2</v>
      </c>
      <c r="E72" s="21" t="s">
        <v>468</v>
      </c>
      <c r="F72" s="21" t="s">
        <v>77</v>
      </c>
      <c r="G72" s="21">
        <v>5500</v>
      </c>
      <c r="H72" s="23" t="s">
        <v>521</v>
      </c>
      <c r="I72" s="24">
        <v>43286</v>
      </c>
      <c r="J72" s="24" t="s">
        <v>334</v>
      </c>
      <c r="K72" s="25">
        <v>2018</v>
      </c>
    </row>
    <row r="73" spans="1:11" x14ac:dyDescent="0.25">
      <c r="A73" s="21" t="s">
        <v>451</v>
      </c>
      <c r="B73" s="21" t="s">
        <v>11</v>
      </c>
      <c r="C73" s="96" t="s">
        <v>472</v>
      </c>
      <c r="D73" s="21">
        <v>2</v>
      </c>
      <c r="E73" s="21" t="s">
        <v>113</v>
      </c>
      <c r="F73" s="21" t="s">
        <v>71</v>
      </c>
      <c r="G73" s="21">
        <v>2750</v>
      </c>
      <c r="H73" s="23" t="s">
        <v>653</v>
      </c>
      <c r="I73" s="24">
        <v>43279</v>
      </c>
      <c r="J73" s="24" t="s">
        <v>209</v>
      </c>
      <c r="K73" s="25">
        <v>2018</v>
      </c>
    </row>
    <row r="74" spans="1:11" x14ac:dyDescent="0.25">
      <c r="A74" s="21" t="s">
        <v>451</v>
      </c>
      <c r="B74" s="21" t="s">
        <v>11</v>
      </c>
      <c r="C74" s="96" t="s">
        <v>473</v>
      </c>
      <c r="D74" s="21">
        <v>2</v>
      </c>
      <c r="E74" s="21" t="s">
        <v>468</v>
      </c>
      <c r="F74" s="21" t="s">
        <v>77</v>
      </c>
      <c r="G74" s="21">
        <v>5500</v>
      </c>
      <c r="H74" s="23" t="s">
        <v>606</v>
      </c>
      <c r="I74" s="24">
        <v>43293</v>
      </c>
      <c r="J74" s="24" t="s">
        <v>334</v>
      </c>
      <c r="K74" s="25">
        <v>2018</v>
      </c>
    </row>
    <row r="75" spans="1:11" x14ac:dyDescent="0.25">
      <c r="A75" s="21" t="s">
        <v>451</v>
      </c>
      <c r="B75" s="21" t="s">
        <v>11</v>
      </c>
      <c r="C75" s="96" t="s">
        <v>474</v>
      </c>
      <c r="D75" s="21">
        <v>2</v>
      </c>
      <c r="E75" s="21" t="s">
        <v>468</v>
      </c>
      <c r="F75" s="21" t="s">
        <v>77</v>
      </c>
      <c r="G75" s="21">
        <v>5500</v>
      </c>
      <c r="H75" s="23" t="s">
        <v>607</v>
      </c>
      <c r="I75" s="24">
        <v>43300</v>
      </c>
      <c r="J75" s="24" t="s">
        <v>334</v>
      </c>
      <c r="K75" s="25">
        <v>2018</v>
      </c>
    </row>
    <row r="76" spans="1:11" x14ac:dyDescent="0.25">
      <c r="A76" s="21" t="s">
        <v>451</v>
      </c>
      <c r="B76" s="21" t="s">
        <v>11</v>
      </c>
      <c r="C76" s="96" t="s">
        <v>489</v>
      </c>
      <c r="D76" s="21">
        <v>2</v>
      </c>
      <c r="E76" s="21" t="s">
        <v>468</v>
      </c>
      <c r="F76" s="21" t="s">
        <v>77</v>
      </c>
      <c r="G76" s="21">
        <v>5500</v>
      </c>
      <c r="H76" s="23" t="s">
        <v>654</v>
      </c>
      <c r="I76" s="24">
        <v>43307</v>
      </c>
      <c r="J76" s="24" t="s">
        <v>334</v>
      </c>
      <c r="K76" s="25">
        <v>2018</v>
      </c>
    </row>
    <row r="77" spans="1:11" x14ac:dyDescent="0.25">
      <c r="A77" s="21" t="s">
        <v>451</v>
      </c>
      <c r="B77" s="21" t="s">
        <v>11</v>
      </c>
      <c r="C77" s="96" t="s">
        <v>475</v>
      </c>
      <c r="D77" s="21">
        <v>1</v>
      </c>
      <c r="E77" s="21" t="s">
        <v>74</v>
      </c>
      <c r="F77" s="21" t="s">
        <v>75</v>
      </c>
      <c r="G77" s="21">
        <v>5400</v>
      </c>
      <c r="H77" s="23" t="s">
        <v>655</v>
      </c>
      <c r="I77" s="24">
        <v>43286</v>
      </c>
      <c r="J77" s="24" t="s">
        <v>334</v>
      </c>
      <c r="K77" s="25">
        <v>2018</v>
      </c>
    </row>
    <row r="78" spans="1:11" x14ac:dyDescent="0.25">
      <c r="A78" s="21" t="s">
        <v>451</v>
      </c>
      <c r="B78" s="21" t="s">
        <v>11</v>
      </c>
      <c r="C78" s="96" t="s">
        <v>476</v>
      </c>
      <c r="D78" s="21">
        <v>1</v>
      </c>
      <c r="E78" s="21" t="s">
        <v>74</v>
      </c>
      <c r="F78" s="21" t="s">
        <v>75</v>
      </c>
      <c r="G78" s="21">
        <v>5400</v>
      </c>
      <c r="H78" s="23" t="s">
        <v>656</v>
      </c>
      <c r="I78" s="24">
        <v>43349</v>
      </c>
      <c r="J78" s="24" t="s">
        <v>524</v>
      </c>
      <c r="K78" s="25">
        <v>2018</v>
      </c>
    </row>
    <row r="79" spans="1:11" x14ac:dyDescent="0.25">
      <c r="A79" s="21" t="s">
        <v>451</v>
      </c>
      <c r="B79" s="21" t="s">
        <v>11</v>
      </c>
      <c r="C79" s="96" t="s">
        <v>490</v>
      </c>
      <c r="D79" s="21">
        <v>1</v>
      </c>
      <c r="E79" s="21" t="s">
        <v>59</v>
      </c>
      <c r="F79" s="21" t="s">
        <v>60</v>
      </c>
      <c r="G79" s="21">
        <v>2750</v>
      </c>
      <c r="H79" s="23" t="s">
        <v>657</v>
      </c>
      <c r="I79" s="24">
        <v>43307</v>
      </c>
      <c r="J79" s="24" t="s">
        <v>334</v>
      </c>
      <c r="K79" s="25">
        <v>2018</v>
      </c>
    </row>
    <row r="80" spans="1:11" x14ac:dyDescent="0.25">
      <c r="A80" s="21" t="s">
        <v>451</v>
      </c>
      <c r="B80" s="21" t="s">
        <v>11</v>
      </c>
      <c r="C80" s="96" t="s">
        <v>435</v>
      </c>
      <c r="D80" s="21">
        <v>1</v>
      </c>
      <c r="E80" s="21" t="s">
        <v>59</v>
      </c>
      <c r="F80" s="21" t="s">
        <v>60</v>
      </c>
      <c r="G80" s="21">
        <v>2750</v>
      </c>
      <c r="H80" s="23" t="s">
        <v>658</v>
      </c>
      <c r="I80" s="24">
        <v>43265</v>
      </c>
      <c r="J80" s="24" t="s">
        <v>209</v>
      </c>
      <c r="K80" s="25">
        <v>2018</v>
      </c>
    </row>
    <row r="81" spans="1:11" x14ac:dyDescent="0.25">
      <c r="A81" s="21" t="s">
        <v>451</v>
      </c>
      <c r="B81" s="21" t="s">
        <v>11</v>
      </c>
      <c r="C81" s="96" t="s">
        <v>436</v>
      </c>
      <c r="D81" s="21">
        <v>1</v>
      </c>
      <c r="E81" s="21" t="s">
        <v>59</v>
      </c>
      <c r="F81" s="21" t="s">
        <v>60</v>
      </c>
      <c r="G81" s="21">
        <v>2750</v>
      </c>
      <c r="H81" s="23" t="s">
        <v>659</v>
      </c>
      <c r="I81" s="24">
        <v>43279</v>
      </c>
      <c r="J81" s="24" t="s">
        <v>209</v>
      </c>
      <c r="K81" s="25">
        <v>2018</v>
      </c>
    </row>
    <row r="82" spans="1:11" x14ac:dyDescent="0.25">
      <c r="A82" s="21" t="s">
        <v>451</v>
      </c>
      <c r="B82" s="21" t="s">
        <v>11</v>
      </c>
      <c r="C82" s="96" t="s">
        <v>491</v>
      </c>
      <c r="D82" s="21">
        <v>2</v>
      </c>
      <c r="E82" s="21" t="s">
        <v>468</v>
      </c>
      <c r="F82" s="21" t="s">
        <v>77</v>
      </c>
      <c r="G82" s="21">
        <v>5500</v>
      </c>
      <c r="H82" s="23" t="s">
        <v>660</v>
      </c>
      <c r="I82" s="24">
        <v>43384</v>
      </c>
      <c r="J82" s="24" t="s">
        <v>525</v>
      </c>
      <c r="K82" s="25">
        <v>2018</v>
      </c>
    </row>
    <row r="83" spans="1:11" x14ac:dyDescent="0.25">
      <c r="A83" s="21" t="s">
        <v>451</v>
      </c>
      <c r="B83" s="21" t="s">
        <v>11</v>
      </c>
      <c r="C83" s="96" t="s">
        <v>354</v>
      </c>
      <c r="D83" s="21">
        <v>1</v>
      </c>
      <c r="E83" s="21" t="s">
        <v>55</v>
      </c>
      <c r="F83" s="21" t="s">
        <v>56</v>
      </c>
      <c r="G83" s="21">
        <v>5500</v>
      </c>
      <c r="H83" s="23" t="s">
        <v>608</v>
      </c>
      <c r="I83" s="24">
        <v>43363</v>
      </c>
      <c r="J83" s="24" t="s">
        <v>524</v>
      </c>
      <c r="K83" s="25">
        <v>2018</v>
      </c>
    </row>
    <row r="84" spans="1:11" x14ac:dyDescent="0.25">
      <c r="A84" s="21" t="s">
        <v>451</v>
      </c>
      <c r="B84" s="21" t="s">
        <v>11</v>
      </c>
      <c r="C84" s="96" t="s">
        <v>355</v>
      </c>
      <c r="D84" s="21">
        <v>1</v>
      </c>
      <c r="E84" s="21" t="s">
        <v>55</v>
      </c>
      <c r="F84" s="21" t="s">
        <v>56</v>
      </c>
      <c r="G84" s="21">
        <v>5500</v>
      </c>
      <c r="H84" s="23" t="s">
        <v>609</v>
      </c>
      <c r="I84" s="24">
        <v>43419</v>
      </c>
      <c r="J84" s="24" t="s">
        <v>620</v>
      </c>
      <c r="K84" s="25">
        <v>2018</v>
      </c>
    </row>
    <row r="85" spans="1:11" x14ac:dyDescent="0.25">
      <c r="A85" s="21" t="s">
        <v>451</v>
      </c>
      <c r="B85" s="21" t="s">
        <v>11</v>
      </c>
      <c r="C85" s="96" t="s">
        <v>356</v>
      </c>
      <c r="D85" s="21">
        <v>1</v>
      </c>
      <c r="E85" s="21" t="s">
        <v>55</v>
      </c>
      <c r="F85" s="21" t="s">
        <v>56</v>
      </c>
      <c r="G85" s="21">
        <v>5500</v>
      </c>
      <c r="H85" s="23" t="s">
        <v>610</v>
      </c>
      <c r="I85" s="24">
        <v>43391</v>
      </c>
      <c r="J85" s="24" t="s">
        <v>525</v>
      </c>
      <c r="K85" s="25">
        <v>2018</v>
      </c>
    </row>
    <row r="86" spans="1:11" x14ac:dyDescent="0.25">
      <c r="A86" s="21" t="s">
        <v>451</v>
      </c>
      <c r="B86" s="21" t="s">
        <v>11</v>
      </c>
      <c r="C86" s="96" t="s">
        <v>357</v>
      </c>
      <c r="D86" s="21">
        <v>1</v>
      </c>
      <c r="E86" s="21" t="s">
        <v>55</v>
      </c>
      <c r="F86" s="21" t="s">
        <v>56</v>
      </c>
      <c r="G86" s="21">
        <v>5500</v>
      </c>
      <c r="H86" s="23" t="s">
        <v>611</v>
      </c>
      <c r="I86" s="24">
        <v>43412</v>
      </c>
      <c r="J86" s="24" t="s">
        <v>620</v>
      </c>
      <c r="K86" s="25">
        <v>2018</v>
      </c>
    </row>
    <row r="87" spans="1:11" x14ac:dyDescent="0.25">
      <c r="A87" s="21" t="s">
        <v>451</v>
      </c>
      <c r="B87" s="21" t="s">
        <v>11</v>
      </c>
      <c r="C87" s="96" t="s">
        <v>437</v>
      </c>
      <c r="D87" s="21">
        <v>1</v>
      </c>
      <c r="E87" s="21" t="s">
        <v>55</v>
      </c>
      <c r="F87" s="21" t="s">
        <v>56</v>
      </c>
      <c r="G87" s="21">
        <v>5500</v>
      </c>
      <c r="H87" s="23" t="s">
        <v>612</v>
      </c>
      <c r="I87" s="24">
        <v>43404</v>
      </c>
      <c r="J87" s="24" t="s">
        <v>525</v>
      </c>
      <c r="K87" s="25">
        <v>2018</v>
      </c>
    </row>
    <row r="88" spans="1:11" x14ac:dyDescent="0.25">
      <c r="A88" s="21" t="s">
        <v>451</v>
      </c>
      <c r="B88" s="21" t="s">
        <v>11</v>
      </c>
      <c r="C88" s="96" t="s">
        <v>358</v>
      </c>
      <c r="D88" s="21">
        <v>2</v>
      </c>
      <c r="E88" s="21" t="s">
        <v>55</v>
      </c>
      <c r="F88" s="21" t="s">
        <v>56</v>
      </c>
      <c r="G88" s="21">
        <v>5500</v>
      </c>
      <c r="H88" s="23" t="s">
        <v>613</v>
      </c>
      <c r="I88" s="24">
        <v>43356</v>
      </c>
      <c r="J88" s="24" t="s">
        <v>524</v>
      </c>
      <c r="K88" s="25">
        <v>2018</v>
      </c>
    </row>
    <row r="89" spans="1:11" x14ac:dyDescent="0.25">
      <c r="A89" s="21" t="s">
        <v>451</v>
      </c>
      <c r="B89" s="21" t="s">
        <v>11</v>
      </c>
      <c r="C89" s="96" t="s">
        <v>360</v>
      </c>
      <c r="D89" s="21">
        <v>2</v>
      </c>
      <c r="E89" s="21" t="s">
        <v>55</v>
      </c>
      <c r="F89" s="21" t="s">
        <v>56</v>
      </c>
      <c r="G89" s="21">
        <v>5500</v>
      </c>
      <c r="H89" s="23" t="s">
        <v>614</v>
      </c>
      <c r="I89" s="24">
        <v>43384</v>
      </c>
      <c r="J89" s="24" t="s">
        <v>525</v>
      </c>
      <c r="K89" s="25">
        <v>2018</v>
      </c>
    </row>
    <row r="90" spans="1:11" x14ac:dyDescent="0.25">
      <c r="A90" s="21" t="s">
        <v>451</v>
      </c>
      <c r="B90" s="21" t="s">
        <v>11</v>
      </c>
      <c r="C90" s="96" t="s">
        <v>361</v>
      </c>
      <c r="D90" s="21">
        <v>2</v>
      </c>
      <c r="E90" s="21" t="s">
        <v>55</v>
      </c>
      <c r="F90" s="21" t="s">
        <v>56</v>
      </c>
      <c r="G90" s="21">
        <v>5500</v>
      </c>
      <c r="H90" s="23" t="s">
        <v>615</v>
      </c>
      <c r="I90" s="24">
        <v>43433</v>
      </c>
      <c r="J90" s="24" t="s">
        <v>620</v>
      </c>
      <c r="K90" s="25">
        <v>2018</v>
      </c>
    </row>
    <row r="91" spans="1:11" x14ac:dyDescent="0.25">
      <c r="A91" s="21" t="s">
        <v>451</v>
      </c>
      <c r="B91" s="21" t="s">
        <v>11</v>
      </c>
      <c r="C91" s="96" t="s">
        <v>362</v>
      </c>
      <c r="D91" s="21">
        <v>2</v>
      </c>
      <c r="E91" s="21" t="s">
        <v>55</v>
      </c>
      <c r="F91" s="21" t="s">
        <v>56</v>
      </c>
      <c r="G91" s="21">
        <v>5500</v>
      </c>
      <c r="H91" s="23" t="s">
        <v>616</v>
      </c>
      <c r="I91" s="24">
        <v>43377</v>
      </c>
      <c r="J91" s="24" t="s">
        <v>525</v>
      </c>
      <c r="K91" s="25">
        <v>2018</v>
      </c>
    </row>
    <row r="92" spans="1:11" x14ac:dyDescent="0.25">
      <c r="A92" s="21" t="s">
        <v>451</v>
      </c>
      <c r="B92" s="21" t="s">
        <v>11</v>
      </c>
      <c r="C92" s="96" t="s">
        <v>438</v>
      </c>
      <c r="D92" s="21">
        <v>2</v>
      </c>
      <c r="E92" s="21" t="s">
        <v>55</v>
      </c>
      <c r="F92" s="21" t="s">
        <v>56</v>
      </c>
      <c r="G92" s="21">
        <v>5500</v>
      </c>
      <c r="H92" s="23" t="s">
        <v>617</v>
      </c>
      <c r="I92" s="24">
        <v>43349</v>
      </c>
      <c r="J92" s="24" t="s">
        <v>524</v>
      </c>
      <c r="K92" s="25">
        <v>2018</v>
      </c>
    </row>
    <row r="93" spans="1:11" x14ac:dyDescent="0.25">
      <c r="A93" s="21" t="s">
        <v>451</v>
      </c>
      <c r="B93" s="21" t="s">
        <v>11</v>
      </c>
      <c r="C93" s="96" t="s">
        <v>363</v>
      </c>
      <c r="D93" s="21">
        <v>3</v>
      </c>
      <c r="E93" s="21" t="s">
        <v>469</v>
      </c>
      <c r="F93" s="21" t="s">
        <v>661</v>
      </c>
      <c r="G93" s="22">
        <v>5500</v>
      </c>
      <c r="H93" s="23" t="s">
        <v>618</v>
      </c>
      <c r="I93" s="24">
        <v>43307</v>
      </c>
      <c r="J93" s="24" t="s">
        <v>334</v>
      </c>
      <c r="K93" s="25">
        <v>2018</v>
      </c>
    </row>
    <row r="94" spans="1:11" x14ac:dyDescent="0.25">
      <c r="A94" s="21" t="s">
        <v>451</v>
      </c>
      <c r="B94" s="21" t="s">
        <v>11</v>
      </c>
      <c r="C94" s="96" t="s">
        <v>364</v>
      </c>
      <c r="D94" s="21">
        <v>2</v>
      </c>
      <c r="E94" s="21" t="s">
        <v>55</v>
      </c>
      <c r="F94" s="21" t="s">
        <v>56</v>
      </c>
      <c r="G94" s="22">
        <v>5500</v>
      </c>
      <c r="H94" s="23" t="s">
        <v>619</v>
      </c>
      <c r="I94" s="24">
        <v>43398</v>
      </c>
      <c r="J94" s="24" t="s">
        <v>525</v>
      </c>
      <c r="K94" s="25">
        <v>2018</v>
      </c>
    </row>
    <row r="95" spans="1:11" x14ac:dyDescent="0.25">
      <c r="A95" s="21" t="s">
        <v>451</v>
      </c>
      <c r="B95" s="21" t="s">
        <v>11</v>
      </c>
      <c r="C95" s="96" t="s">
        <v>440</v>
      </c>
      <c r="D95" s="21">
        <v>1</v>
      </c>
      <c r="E95" s="21" t="s">
        <v>59</v>
      </c>
      <c r="F95" s="21" t="s">
        <v>60</v>
      </c>
      <c r="G95" s="21">
        <v>2750</v>
      </c>
      <c r="H95" s="23" t="s">
        <v>663</v>
      </c>
      <c r="I95" s="24">
        <v>43272</v>
      </c>
      <c r="J95" s="24" t="s">
        <v>209</v>
      </c>
      <c r="K95" s="25">
        <v>2018</v>
      </c>
    </row>
    <row r="96" spans="1:11" x14ac:dyDescent="0.25">
      <c r="A96" s="21" t="s">
        <v>451</v>
      </c>
      <c r="B96" s="21" t="s">
        <v>11</v>
      </c>
      <c r="C96" s="96" t="s">
        <v>492</v>
      </c>
      <c r="D96" s="21">
        <v>2</v>
      </c>
      <c r="E96" s="21" t="s">
        <v>59</v>
      </c>
      <c r="F96" s="21" t="s">
        <v>60</v>
      </c>
      <c r="G96" s="21">
        <v>2750</v>
      </c>
      <c r="H96" s="23" t="s">
        <v>664</v>
      </c>
      <c r="I96" s="24">
        <v>43342</v>
      </c>
      <c r="J96" s="24" t="s">
        <v>526</v>
      </c>
      <c r="K96" s="25">
        <v>2018</v>
      </c>
    </row>
    <row r="97" spans="1:11" x14ac:dyDescent="0.25">
      <c r="A97" s="21" t="s">
        <v>451</v>
      </c>
      <c r="B97" s="21" t="s">
        <v>11</v>
      </c>
      <c r="C97" s="96" t="s">
        <v>493</v>
      </c>
      <c r="D97" s="21">
        <v>1</v>
      </c>
      <c r="E97" s="21" t="s">
        <v>52</v>
      </c>
      <c r="F97" s="21" t="s">
        <v>53</v>
      </c>
      <c r="G97" s="21">
        <v>5500</v>
      </c>
      <c r="H97" s="23" t="s">
        <v>665</v>
      </c>
      <c r="I97" s="24">
        <v>43314</v>
      </c>
      <c r="J97" s="24" t="s">
        <v>526</v>
      </c>
      <c r="K97" s="25">
        <v>2018</v>
      </c>
    </row>
    <row r="98" spans="1:11" x14ac:dyDescent="0.25">
      <c r="A98" s="21" t="s">
        <v>451</v>
      </c>
      <c r="B98" s="21" t="s">
        <v>11</v>
      </c>
      <c r="C98" s="96" t="s">
        <v>570</v>
      </c>
      <c r="D98" s="21">
        <v>3</v>
      </c>
      <c r="E98" s="21" t="s">
        <v>55</v>
      </c>
      <c r="F98" s="21" t="s">
        <v>56</v>
      </c>
      <c r="G98" s="21">
        <v>5500</v>
      </c>
      <c r="H98" s="23" t="s">
        <v>13</v>
      </c>
      <c r="I98" s="24">
        <v>43343</v>
      </c>
      <c r="J98" s="24" t="s">
        <v>526</v>
      </c>
      <c r="K98" s="25">
        <v>2018</v>
      </c>
    </row>
    <row r="99" spans="1:11" x14ac:dyDescent="0.25">
      <c r="A99" s="21" t="s">
        <v>451</v>
      </c>
      <c r="B99" s="21" t="s">
        <v>11</v>
      </c>
      <c r="C99" s="96" t="s">
        <v>496</v>
      </c>
      <c r="D99" s="21">
        <v>1</v>
      </c>
      <c r="E99" s="21" t="s">
        <v>52</v>
      </c>
      <c r="F99" s="21" t="s">
        <v>53</v>
      </c>
      <c r="G99" s="21">
        <v>5500</v>
      </c>
      <c r="H99" s="23" t="s">
        <v>668</v>
      </c>
      <c r="I99" s="24">
        <v>43342</v>
      </c>
      <c r="J99" s="24" t="s">
        <v>526</v>
      </c>
      <c r="K99" s="25">
        <v>2018</v>
      </c>
    </row>
    <row r="100" spans="1:11" x14ac:dyDescent="0.25">
      <c r="A100" s="21" t="s">
        <v>451</v>
      </c>
      <c r="B100" s="21" t="s">
        <v>11</v>
      </c>
      <c r="C100" s="96" t="s">
        <v>571</v>
      </c>
      <c r="D100" s="21">
        <v>2</v>
      </c>
      <c r="E100" s="21" t="s">
        <v>468</v>
      </c>
      <c r="F100" s="21" t="s">
        <v>77</v>
      </c>
      <c r="G100" s="21">
        <v>5500</v>
      </c>
      <c r="H100" s="23" t="s">
        <v>669</v>
      </c>
      <c r="I100" s="24">
        <v>43349</v>
      </c>
      <c r="J100" s="24" t="s">
        <v>524</v>
      </c>
      <c r="K100" s="25">
        <v>2018</v>
      </c>
    </row>
    <row r="101" spans="1:11" x14ac:dyDescent="0.25">
      <c r="A101" s="21" t="s">
        <v>451</v>
      </c>
      <c r="B101" s="21" t="s">
        <v>11</v>
      </c>
      <c r="C101" s="96" t="s">
        <v>572</v>
      </c>
      <c r="D101" s="21">
        <v>2</v>
      </c>
      <c r="E101" s="21" t="s">
        <v>59</v>
      </c>
      <c r="F101" s="21" t="s">
        <v>60</v>
      </c>
      <c r="G101" s="21">
        <v>2750</v>
      </c>
      <c r="H101" s="23" t="s">
        <v>670</v>
      </c>
      <c r="I101" s="24">
        <v>43349</v>
      </c>
      <c r="J101" s="24" t="s">
        <v>524</v>
      </c>
      <c r="K101" s="25">
        <v>2018</v>
      </c>
    </row>
    <row r="102" spans="1:11" x14ac:dyDescent="0.25">
      <c r="A102" s="21" t="s">
        <v>451</v>
      </c>
      <c r="B102" s="21" t="s">
        <v>11</v>
      </c>
      <c r="C102" s="96" t="s">
        <v>477</v>
      </c>
      <c r="D102" s="21">
        <v>2</v>
      </c>
      <c r="E102" s="21" t="s">
        <v>469</v>
      </c>
      <c r="F102" s="21" t="s">
        <v>661</v>
      </c>
      <c r="G102" s="21">
        <v>5500</v>
      </c>
      <c r="H102" s="23" t="s">
        <v>671</v>
      </c>
      <c r="I102" s="24">
        <v>43293</v>
      </c>
      <c r="J102" s="24" t="s">
        <v>334</v>
      </c>
      <c r="K102" s="25">
        <v>2018</v>
      </c>
    </row>
    <row r="103" spans="1:11" x14ac:dyDescent="0.25">
      <c r="A103" s="21" t="s">
        <v>451</v>
      </c>
      <c r="B103" s="21" t="s">
        <v>11</v>
      </c>
      <c r="C103" s="96" t="s">
        <v>497</v>
      </c>
      <c r="D103" s="21">
        <v>2</v>
      </c>
      <c r="E103" s="21" t="s">
        <v>469</v>
      </c>
      <c r="F103" s="21" t="s">
        <v>661</v>
      </c>
      <c r="G103" s="21">
        <v>5500</v>
      </c>
      <c r="H103" s="23" t="s">
        <v>672</v>
      </c>
      <c r="I103" s="24">
        <v>43293</v>
      </c>
      <c r="J103" s="24" t="s">
        <v>334</v>
      </c>
      <c r="K103" s="25">
        <v>2018</v>
      </c>
    </row>
    <row r="104" spans="1:11" x14ac:dyDescent="0.25">
      <c r="A104" s="21" t="s">
        <v>451</v>
      </c>
      <c r="B104" s="21" t="s">
        <v>11</v>
      </c>
      <c r="C104" s="96" t="s">
        <v>478</v>
      </c>
      <c r="D104" s="21">
        <v>2</v>
      </c>
      <c r="E104" s="21" t="s">
        <v>113</v>
      </c>
      <c r="F104" s="21" t="s">
        <v>71</v>
      </c>
      <c r="G104" s="21">
        <v>2750</v>
      </c>
      <c r="H104" s="23" t="s">
        <v>673</v>
      </c>
      <c r="I104" s="24">
        <v>43251</v>
      </c>
      <c r="J104" s="24" t="s">
        <v>118</v>
      </c>
      <c r="K104" s="25">
        <v>2018</v>
      </c>
    </row>
    <row r="105" spans="1:11" x14ac:dyDescent="0.25">
      <c r="A105" s="21" t="s">
        <v>451</v>
      </c>
      <c r="B105" s="21" t="s">
        <v>11</v>
      </c>
      <c r="C105" s="96" t="s">
        <v>479</v>
      </c>
      <c r="D105" s="21">
        <v>2</v>
      </c>
      <c r="E105" s="21" t="s">
        <v>113</v>
      </c>
      <c r="F105" s="21" t="s">
        <v>71</v>
      </c>
      <c r="G105" s="21">
        <v>2750</v>
      </c>
      <c r="H105" s="23" t="s">
        <v>674</v>
      </c>
      <c r="I105" s="24">
        <v>43286</v>
      </c>
      <c r="J105" s="24" t="s">
        <v>334</v>
      </c>
      <c r="K105" s="25">
        <v>2018</v>
      </c>
    </row>
    <row r="106" spans="1:11" x14ac:dyDescent="0.25">
      <c r="A106" s="21" t="s">
        <v>451</v>
      </c>
      <c r="B106" s="21" t="s">
        <v>11</v>
      </c>
      <c r="C106" s="96" t="s">
        <v>498</v>
      </c>
      <c r="D106" s="21">
        <v>2</v>
      </c>
      <c r="E106" s="21" t="s">
        <v>469</v>
      </c>
      <c r="F106" s="21" t="s">
        <v>661</v>
      </c>
      <c r="G106" s="21">
        <v>5500</v>
      </c>
      <c r="H106" s="23" t="s">
        <v>675</v>
      </c>
      <c r="I106" s="24">
        <v>43307</v>
      </c>
      <c r="J106" s="24" t="s">
        <v>334</v>
      </c>
      <c r="K106" s="25">
        <v>2018</v>
      </c>
    </row>
    <row r="107" spans="1:11" x14ac:dyDescent="0.25">
      <c r="A107" s="21" t="s">
        <v>451</v>
      </c>
      <c r="B107" s="21" t="s">
        <v>11</v>
      </c>
      <c r="C107" s="96" t="s">
        <v>573</v>
      </c>
      <c r="D107" s="21">
        <v>2</v>
      </c>
      <c r="E107" s="21" t="s">
        <v>833</v>
      </c>
      <c r="F107" s="21" t="s">
        <v>834</v>
      </c>
      <c r="G107" s="21">
        <v>5500</v>
      </c>
      <c r="H107" s="23" t="s">
        <v>13</v>
      </c>
      <c r="I107" s="24">
        <v>43349</v>
      </c>
      <c r="J107" s="24" t="s">
        <v>524</v>
      </c>
      <c r="K107" s="25">
        <v>2018</v>
      </c>
    </row>
    <row r="108" spans="1:11" x14ac:dyDescent="0.25">
      <c r="A108" s="21" t="s">
        <v>451</v>
      </c>
      <c r="B108" s="21" t="s">
        <v>11</v>
      </c>
      <c r="C108" s="96" t="s">
        <v>481</v>
      </c>
      <c r="D108" s="21">
        <v>1</v>
      </c>
      <c r="E108" s="21" t="s">
        <v>74</v>
      </c>
      <c r="F108" s="21" t="s">
        <v>75</v>
      </c>
      <c r="G108" s="21">
        <v>5400</v>
      </c>
      <c r="H108" s="23" t="s">
        <v>678</v>
      </c>
      <c r="I108" s="24">
        <v>43237</v>
      </c>
      <c r="J108" s="24" t="s">
        <v>118</v>
      </c>
      <c r="K108" s="25">
        <v>2018</v>
      </c>
    </row>
    <row r="109" spans="1:11" x14ac:dyDescent="0.25">
      <c r="A109" s="21" t="s">
        <v>451</v>
      </c>
      <c r="B109" s="21" t="s">
        <v>11</v>
      </c>
      <c r="C109" s="96" t="s">
        <v>574</v>
      </c>
      <c r="D109" s="21">
        <v>1</v>
      </c>
      <c r="E109" s="21" t="s">
        <v>74</v>
      </c>
      <c r="F109" s="21" t="s">
        <v>75</v>
      </c>
      <c r="G109" s="21">
        <v>5400</v>
      </c>
      <c r="H109" s="23" t="s">
        <v>679</v>
      </c>
      <c r="I109" s="24">
        <v>43356</v>
      </c>
      <c r="J109" s="24" t="s">
        <v>524</v>
      </c>
      <c r="K109" s="25">
        <v>2018</v>
      </c>
    </row>
    <row r="110" spans="1:11" x14ac:dyDescent="0.25">
      <c r="A110" s="21" t="s">
        <v>451</v>
      </c>
      <c r="B110" s="21" t="s">
        <v>11</v>
      </c>
      <c r="C110" s="96" t="s">
        <v>482</v>
      </c>
      <c r="D110" s="21">
        <v>1</v>
      </c>
      <c r="E110" s="21" t="s">
        <v>74</v>
      </c>
      <c r="F110" s="21" t="s">
        <v>75</v>
      </c>
      <c r="G110" s="21">
        <v>5400</v>
      </c>
      <c r="H110" s="23" t="s">
        <v>680</v>
      </c>
      <c r="I110" s="24">
        <v>43251</v>
      </c>
      <c r="J110" s="24" t="s">
        <v>118</v>
      </c>
      <c r="K110" s="25">
        <v>2018</v>
      </c>
    </row>
    <row r="111" spans="1:11" x14ac:dyDescent="0.25">
      <c r="A111" s="21" t="s">
        <v>451</v>
      </c>
      <c r="B111" s="21" t="s">
        <v>11</v>
      </c>
      <c r="C111" s="96" t="s">
        <v>483</v>
      </c>
      <c r="D111" s="21">
        <v>1</v>
      </c>
      <c r="E111" s="21" t="s">
        <v>74</v>
      </c>
      <c r="F111" s="21" t="s">
        <v>75</v>
      </c>
      <c r="G111" s="21">
        <v>5400</v>
      </c>
      <c r="H111" s="23" t="s">
        <v>681</v>
      </c>
      <c r="I111" s="24">
        <v>43265</v>
      </c>
      <c r="J111" s="24" t="s">
        <v>209</v>
      </c>
      <c r="K111" s="25">
        <v>2018</v>
      </c>
    </row>
    <row r="112" spans="1:11" x14ac:dyDescent="0.25">
      <c r="A112" s="21" t="s">
        <v>451</v>
      </c>
      <c r="B112" s="21" t="s">
        <v>11</v>
      </c>
      <c r="C112" s="96" t="s">
        <v>500</v>
      </c>
      <c r="D112" s="21">
        <v>1</v>
      </c>
      <c r="E112" s="21" t="s">
        <v>74</v>
      </c>
      <c r="F112" s="21" t="s">
        <v>75</v>
      </c>
      <c r="G112" s="21">
        <v>5400</v>
      </c>
      <c r="H112" s="23" t="s">
        <v>682</v>
      </c>
      <c r="I112" s="24">
        <v>43279</v>
      </c>
      <c r="J112" s="24" t="s">
        <v>209</v>
      </c>
      <c r="K112" s="25">
        <v>2018</v>
      </c>
    </row>
    <row r="113" spans="1:11" x14ac:dyDescent="0.25">
      <c r="A113" s="21" t="s">
        <v>451</v>
      </c>
      <c r="B113" s="21" t="s">
        <v>11</v>
      </c>
      <c r="C113" s="96" t="s">
        <v>502</v>
      </c>
      <c r="D113" s="21">
        <v>1</v>
      </c>
      <c r="E113" s="21" t="s">
        <v>74</v>
      </c>
      <c r="F113" s="21" t="s">
        <v>75</v>
      </c>
      <c r="G113" s="21">
        <v>5400</v>
      </c>
      <c r="H113" s="23" t="s">
        <v>685</v>
      </c>
      <c r="I113" s="24">
        <v>43404</v>
      </c>
      <c r="J113" s="24" t="s">
        <v>525</v>
      </c>
      <c r="K113" s="25">
        <v>2018</v>
      </c>
    </row>
    <row r="114" spans="1:11" x14ac:dyDescent="0.25">
      <c r="A114" s="21" t="s">
        <v>451</v>
      </c>
      <c r="B114" s="21" t="s">
        <v>11</v>
      </c>
      <c r="C114" s="96" t="s">
        <v>575</v>
      </c>
      <c r="D114" s="21">
        <v>2</v>
      </c>
      <c r="E114" s="21" t="s">
        <v>468</v>
      </c>
      <c r="F114" s="21" t="s">
        <v>77</v>
      </c>
      <c r="G114" s="21">
        <v>5500</v>
      </c>
      <c r="H114" s="23" t="s">
        <v>686</v>
      </c>
      <c r="I114" s="24">
        <v>43370</v>
      </c>
      <c r="J114" s="24" t="s">
        <v>524</v>
      </c>
      <c r="K114" s="25">
        <v>2018</v>
      </c>
    </row>
    <row r="115" spans="1:11" x14ac:dyDescent="0.25">
      <c r="A115" s="21" t="s">
        <v>451</v>
      </c>
      <c r="B115" s="21" t="s">
        <v>11</v>
      </c>
      <c r="C115" s="96" t="s">
        <v>587</v>
      </c>
      <c r="D115" s="21">
        <v>2</v>
      </c>
      <c r="E115" s="21" t="s">
        <v>468</v>
      </c>
      <c r="F115" s="21" t="s">
        <v>77</v>
      </c>
      <c r="G115" s="21">
        <v>5500</v>
      </c>
      <c r="H115" s="23" t="s">
        <v>687</v>
      </c>
      <c r="I115" s="24">
        <v>43377</v>
      </c>
      <c r="J115" s="24" t="s">
        <v>525</v>
      </c>
      <c r="K115" s="25">
        <v>2018</v>
      </c>
    </row>
    <row r="116" spans="1:11" x14ac:dyDescent="0.25">
      <c r="A116" s="21" t="s">
        <v>451</v>
      </c>
      <c r="B116" s="21" t="s">
        <v>11</v>
      </c>
      <c r="C116" s="96" t="s">
        <v>576</v>
      </c>
      <c r="D116" s="21">
        <v>2</v>
      </c>
      <c r="E116" s="21" t="s">
        <v>468</v>
      </c>
      <c r="F116" s="21" t="s">
        <v>77</v>
      </c>
      <c r="G116" s="21">
        <v>5500</v>
      </c>
      <c r="H116" s="23" t="s">
        <v>688</v>
      </c>
      <c r="I116" s="24">
        <v>43419</v>
      </c>
      <c r="J116" s="24" t="s">
        <v>620</v>
      </c>
      <c r="K116" s="25">
        <v>2018</v>
      </c>
    </row>
    <row r="117" spans="1:11" x14ac:dyDescent="0.25">
      <c r="A117" s="21" t="s">
        <v>451</v>
      </c>
      <c r="B117" s="21" t="s">
        <v>11</v>
      </c>
      <c r="C117" s="96" t="s">
        <v>577</v>
      </c>
      <c r="D117" s="21">
        <v>1</v>
      </c>
      <c r="E117" s="21" t="s">
        <v>74</v>
      </c>
      <c r="F117" s="21" t="s">
        <v>75</v>
      </c>
      <c r="G117" s="21">
        <v>5400</v>
      </c>
      <c r="H117" s="23" t="s">
        <v>689</v>
      </c>
      <c r="I117" s="24">
        <v>43384</v>
      </c>
      <c r="J117" s="24" t="s">
        <v>525</v>
      </c>
      <c r="K117" s="25">
        <v>2018</v>
      </c>
    </row>
    <row r="118" spans="1:11" x14ac:dyDescent="0.25">
      <c r="A118" s="21" t="s">
        <v>451</v>
      </c>
      <c r="B118" s="21" t="s">
        <v>11</v>
      </c>
      <c r="C118" s="96" t="s">
        <v>578</v>
      </c>
      <c r="D118" s="21">
        <v>1</v>
      </c>
      <c r="E118" s="21" t="s">
        <v>74</v>
      </c>
      <c r="F118" s="21" t="s">
        <v>75</v>
      </c>
      <c r="G118" s="21">
        <v>5400</v>
      </c>
      <c r="H118" s="23" t="s">
        <v>690</v>
      </c>
      <c r="I118" s="24">
        <v>43370</v>
      </c>
      <c r="J118" s="24" t="s">
        <v>524</v>
      </c>
      <c r="K118" s="25">
        <v>2018</v>
      </c>
    </row>
    <row r="119" spans="1:11" x14ac:dyDescent="0.25">
      <c r="A119" s="21" t="s">
        <v>451</v>
      </c>
      <c r="B119" s="21" t="s">
        <v>11</v>
      </c>
      <c r="C119" s="96" t="s">
        <v>579</v>
      </c>
      <c r="D119" s="21">
        <v>1</v>
      </c>
      <c r="E119" s="21" t="s">
        <v>74</v>
      </c>
      <c r="F119" s="21" t="s">
        <v>75</v>
      </c>
      <c r="G119" s="21">
        <v>5400</v>
      </c>
      <c r="H119" s="23" t="s">
        <v>691</v>
      </c>
      <c r="I119" s="24">
        <v>43377</v>
      </c>
      <c r="J119" s="24" t="s">
        <v>525</v>
      </c>
      <c r="K119" s="25">
        <v>2018</v>
      </c>
    </row>
    <row r="120" spans="1:11" x14ac:dyDescent="0.25">
      <c r="A120" s="21" t="s">
        <v>451</v>
      </c>
      <c r="B120" s="21" t="s">
        <v>11</v>
      </c>
      <c r="C120" s="96" t="s">
        <v>588</v>
      </c>
      <c r="D120" s="21">
        <v>1</v>
      </c>
      <c r="E120" s="21" t="s">
        <v>74</v>
      </c>
      <c r="F120" s="21" t="s">
        <v>75</v>
      </c>
      <c r="G120" s="21">
        <v>5400</v>
      </c>
      <c r="H120" s="23" t="s">
        <v>692</v>
      </c>
      <c r="I120" s="24">
        <v>43412</v>
      </c>
      <c r="J120" s="24" t="s">
        <v>620</v>
      </c>
      <c r="K120" s="25">
        <v>2018</v>
      </c>
    </row>
    <row r="121" spans="1:11" x14ac:dyDescent="0.25">
      <c r="A121" s="21" t="s">
        <v>451</v>
      </c>
      <c r="B121" s="21" t="s">
        <v>11</v>
      </c>
      <c r="C121" s="96" t="s">
        <v>580</v>
      </c>
      <c r="D121" s="21">
        <v>1</v>
      </c>
      <c r="E121" s="21" t="s">
        <v>59</v>
      </c>
      <c r="F121" s="21" t="s">
        <v>60</v>
      </c>
      <c r="G121" s="21">
        <v>2750</v>
      </c>
      <c r="H121" s="23" t="s">
        <v>693</v>
      </c>
      <c r="I121" s="24">
        <v>43384</v>
      </c>
      <c r="J121" s="24" t="s">
        <v>525</v>
      </c>
      <c r="K121" s="25">
        <v>2018</v>
      </c>
    </row>
    <row r="122" spans="1:11" x14ac:dyDescent="0.25">
      <c r="A122" s="21" t="s">
        <v>451</v>
      </c>
      <c r="B122" s="21" t="s">
        <v>11</v>
      </c>
      <c r="C122" s="96" t="s">
        <v>581</v>
      </c>
      <c r="D122" s="21">
        <v>2</v>
      </c>
      <c r="E122" s="21" t="s">
        <v>59</v>
      </c>
      <c r="F122" s="21" t="s">
        <v>60</v>
      </c>
      <c r="G122" s="21">
        <v>2750</v>
      </c>
      <c r="H122" s="23" t="s">
        <v>694</v>
      </c>
      <c r="I122" s="24">
        <v>43377</v>
      </c>
      <c r="J122" s="24" t="s">
        <v>525</v>
      </c>
      <c r="K122" s="25">
        <v>2018</v>
      </c>
    </row>
    <row r="123" spans="1:11" x14ac:dyDescent="0.25">
      <c r="A123" s="21" t="s">
        <v>451</v>
      </c>
      <c r="B123" s="21" t="s">
        <v>11</v>
      </c>
      <c r="C123" s="96" t="s">
        <v>589</v>
      </c>
      <c r="D123" s="21">
        <v>2</v>
      </c>
      <c r="E123" s="21" t="s">
        <v>113</v>
      </c>
      <c r="F123" s="21" t="s">
        <v>71</v>
      </c>
      <c r="G123" s="21">
        <v>5500</v>
      </c>
      <c r="H123" s="23" t="s">
        <v>696</v>
      </c>
      <c r="I123" s="24">
        <v>43370</v>
      </c>
      <c r="J123" s="24" t="s">
        <v>524</v>
      </c>
      <c r="K123" s="25">
        <v>2018</v>
      </c>
    </row>
    <row r="124" spans="1:11" x14ac:dyDescent="0.25">
      <c r="A124" s="21" t="s">
        <v>451</v>
      </c>
      <c r="B124" s="21" t="s">
        <v>11</v>
      </c>
      <c r="C124" s="96" t="s">
        <v>504</v>
      </c>
      <c r="D124" s="21">
        <v>2</v>
      </c>
      <c r="E124" s="21" t="s">
        <v>113</v>
      </c>
      <c r="F124" s="21" t="s">
        <v>71</v>
      </c>
      <c r="G124" s="21">
        <v>5500</v>
      </c>
      <c r="H124" s="23" t="s">
        <v>839</v>
      </c>
      <c r="I124" s="24">
        <v>43265</v>
      </c>
      <c r="J124" s="24" t="s">
        <v>209</v>
      </c>
      <c r="K124" s="25">
        <v>2018</v>
      </c>
    </row>
    <row r="125" spans="1:11" x14ac:dyDescent="0.25">
      <c r="A125" s="21" t="s">
        <v>451</v>
      </c>
      <c r="B125" s="21" t="s">
        <v>11</v>
      </c>
      <c r="C125" s="96" t="s">
        <v>583</v>
      </c>
      <c r="D125" s="21">
        <v>1</v>
      </c>
      <c r="E125" s="21" t="s">
        <v>52</v>
      </c>
      <c r="F125" s="21" t="s">
        <v>53</v>
      </c>
      <c r="G125" s="21">
        <v>5500</v>
      </c>
      <c r="H125" s="23" t="s">
        <v>697</v>
      </c>
      <c r="I125" s="24">
        <v>43363</v>
      </c>
      <c r="J125" s="24" t="s">
        <v>524</v>
      </c>
      <c r="K125" s="25">
        <v>2018</v>
      </c>
    </row>
    <row r="126" spans="1:11" x14ac:dyDescent="0.25">
      <c r="A126" s="21" t="s">
        <v>451</v>
      </c>
      <c r="B126" s="21" t="s">
        <v>11</v>
      </c>
      <c r="C126" s="96" t="s">
        <v>584</v>
      </c>
      <c r="D126" s="21">
        <v>1</v>
      </c>
      <c r="E126" s="21" t="s">
        <v>52</v>
      </c>
      <c r="F126" s="21" t="s">
        <v>53</v>
      </c>
      <c r="G126" s="21">
        <v>5500</v>
      </c>
      <c r="H126" s="23" t="s">
        <v>698</v>
      </c>
      <c r="I126" s="24">
        <v>43356</v>
      </c>
      <c r="J126" s="24" t="s">
        <v>524</v>
      </c>
      <c r="K126" s="25">
        <v>2018</v>
      </c>
    </row>
    <row r="127" spans="1:11" x14ac:dyDescent="0.25">
      <c r="A127" s="21" t="s">
        <v>451</v>
      </c>
      <c r="B127" s="21" t="s">
        <v>11</v>
      </c>
      <c r="C127" s="96" t="s">
        <v>585</v>
      </c>
      <c r="D127" s="21">
        <v>2</v>
      </c>
      <c r="E127" s="21" t="s">
        <v>52</v>
      </c>
      <c r="F127" s="21" t="s">
        <v>53</v>
      </c>
      <c r="G127" s="21">
        <v>5500</v>
      </c>
      <c r="H127" s="23" t="s">
        <v>699</v>
      </c>
      <c r="I127" s="24">
        <v>43370</v>
      </c>
      <c r="J127" s="24" t="s">
        <v>524</v>
      </c>
      <c r="K127" s="25">
        <v>2018</v>
      </c>
    </row>
    <row r="128" spans="1:11" x14ac:dyDescent="0.25">
      <c r="A128" s="21" t="s">
        <v>451</v>
      </c>
      <c r="B128" s="21" t="s">
        <v>11</v>
      </c>
      <c r="C128" s="96" t="s">
        <v>590</v>
      </c>
      <c r="D128" s="21">
        <v>2</v>
      </c>
      <c r="E128" s="21" t="s">
        <v>468</v>
      </c>
      <c r="F128" s="21" t="s">
        <v>77</v>
      </c>
      <c r="G128" s="21">
        <v>5500</v>
      </c>
      <c r="H128" s="23" t="s">
        <v>700</v>
      </c>
      <c r="I128" s="24">
        <v>43391</v>
      </c>
      <c r="J128" s="24" t="s">
        <v>525</v>
      </c>
      <c r="K128" s="25">
        <v>2018</v>
      </c>
    </row>
    <row r="129" spans="1:11" x14ac:dyDescent="0.25">
      <c r="A129" s="21" t="s">
        <v>451</v>
      </c>
      <c r="B129" s="21" t="s">
        <v>11</v>
      </c>
      <c r="C129" s="96" t="s">
        <v>591</v>
      </c>
      <c r="D129" s="21">
        <v>1</v>
      </c>
      <c r="E129" s="21" t="s">
        <v>74</v>
      </c>
      <c r="F129" s="21" t="s">
        <v>75</v>
      </c>
      <c r="G129" s="21">
        <v>5400</v>
      </c>
      <c r="H129" s="23" t="s">
        <v>701</v>
      </c>
      <c r="I129" s="24">
        <v>43419</v>
      </c>
      <c r="J129" s="24" t="s">
        <v>620</v>
      </c>
      <c r="K129" s="25">
        <v>2018</v>
      </c>
    </row>
    <row r="130" spans="1:11" x14ac:dyDescent="0.25">
      <c r="A130" s="21" t="s">
        <v>451</v>
      </c>
      <c r="B130" s="21" t="s">
        <v>11</v>
      </c>
      <c r="C130" s="96" t="s">
        <v>586</v>
      </c>
      <c r="D130" s="21">
        <v>1</v>
      </c>
      <c r="E130" s="21" t="s">
        <v>59</v>
      </c>
      <c r="F130" s="21" t="s">
        <v>60</v>
      </c>
      <c r="G130" s="21">
        <v>2750</v>
      </c>
      <c r="H130" s="23" t="s">
        <v>702</v>
      </c>
      <c r="I130" s="24">
        <v>43293</v>
      </c>
      <c r="J130" s="24" t="s">
        <v>334</v>
      </c>
      <c r="K130" s="25">
        <v>2018</v>
      </c>
    </row>
    <row r="131" spans="1:11" x14ac:dyDescent="0.25">
      <c r="A131" s="21" t="s">
        <v>451</v>
      </c>
      <c r="B131" s="21" t="s">
        <v>11</v>
      </c>
      <c r="C131" s="96" t="s">
        <v>592</v>
      </c>
      <c r="D131" s="21">
        <v>2</v>
      </c>
      <c r="E131" s="21" t="s">
        <v>113</v>
      </c>
      <c r="F131" s="21" t="s">
        <v>71</v>
      </c>
      <c r="G131" s="21">
        <v>5500</v>
      </c>
      <c r="H131" s="23" t="s">
        <v>703</v>
      </c>
      <c r="I131" s="24">
        <v>43391</v>
      </c>
      <c r="J131" s="24" t="s">
        <v>525</v>
      </c>
      <c r="K131" s="25">
        <v>2018</v>
      </c>
    </row>
    <row r="132" spans="1:11" x14ac:dyDescent="0.25">
      <c r="A132" s="21" t="s">
        <v>451</v>
      </c>
      <c r="B132" s="21" t="s">
        <v>11</v>
      </c>
      <c r="C132" s="96" t="s">
        <v>593</v>
      </c>
      <c r="D132" s="21">
        <v>1</v>
      </c>
      <c r="E132" s="21" t="s">
        <v>52</v>
      </c>
      <c r="F132" s="21" t="s">
        <v>53</v>
      </c>
      <c r="G132" s="21">
        <v>5500</v>
      </c>
      <c r="H132" s="23" t="s">
        <v>704</v>
      </c>
      <c r="I132" s="24">
        <v>43398</v>
      </c>
      <c r="J132" s="24" t="s">
        <v>525</v>
      </c>
      <c r="K132" s="25">
        <v>2018</v>
      </c>
    </row>
    <row r="133" spans="1:11" x14ac:dyDescent="0.25">
      <c r="A133" s="21" t="s">
        <v>451</v>
      </c>
      <c r="B133" s="21" t="s">
        <v>11</v>
      </c>
      <c r="C133" s="96" t="s">
        <v>594</v>
      </c>
      <c r="D133" s="21">
        <v>2</v>
      </c>
      <c r="E133" s="21" t="s">
        <v>52</v>
      </c>
      <c r="F133" s="21" t="s">
        <v>53</v>
      </c>
      <c r="G133" s="21">
        <v>5500</v>
      </c>
      <c r="H133" s="23" t="s">
        <v>705</v>
      </c>
      <c r="I133" s="24">
        <v>43391</v>
      </c>
      <c r="J133" s="24" t="s">
        <v>525</v>
      </c>
      <c r="K133" s="25">
        <v>2018</v>
      </c>
    </row>
    <row r="134" spans="1:11" x14ac:dyDescent="0.25">
      <c r="A134" s="21" t="s">
        <v>451</v>
      </c>
      <c r="B134" s="21" t="s">
        <v>11</v>
      </c>
      <c r="C134" s="96" t="s">
        <v>706</v>
      </c>
      <c r="D134" s="21">
        <v>2</v>
      </c>
      <c r="E134" s="21" t="s">
        <v>59</v>
      </c>
      <c r="F134" s="21" t="s">
        <v>60</v>
      </c>
      <c r="G134" s="21">
        <v>5500</v>
      </c>
      <c r="H134" s="23" t="s">
        <v>707</v>
      </c>
      <c r="I134" s="24">
        <v>43405</v>
      </c>
      <c r="J134" s="24" t="s">
        <v>620</v>
      </c>
      <c r="K134" s="25">
        <v>2018</v>
      </c>
    </row>
    <row r="135" spans="1:11" x14ac:dyDescent="0.25">
      <c r="A135" s="21" t="s">
        <v>451</v>
      </c>
      <c r="B135" s="21" t="s">
        <v>11</v>
      </c>
      <c r="C135" s="96" t="s">
        <v>708</v>
      </c>
      <c r="D135" s="21">
        <v>2</v>
      </c>
      <c r="E135" s="21" t="s">
        <v>113</v>
      </c>
      <c r="F135" s="21" t="s">
        <v>71</v>
      </c>
      <c r="G135" s="21">
        <v>5500</v>
      </c>
      <c r="H135" s="23" t="s">
        <v>709</v>
      </c>
      <c r="I135" s="24">
        <v>43412</v>
      </c>
      <c r="J135" s="24" t="s">
        <v>620</v>
      </c>
      <c r="K135" s="25">
        <v>2018</v>
      </c>
    </row>
    <row r="136" spans="1:11" x14ac:dyDescent="0.25">
      <c r="A136" s="21" t="s">
        <v>451</v>
      </c>
      <c r="B136" s="21" t="s">
        <v>11</v>
      </c>
      <c r="C136" s="96" t="s">
        <v>595</v>
      </c>
      <c r="D136" s="21">
        <v>1</v>
      </c>
      <c r="E136" s="21" t="s">
        <v>72</v>
      </c>
      <c r="F136" s="21" t="s">
        <v>73</v>
      </c>
      <c r="G136" s="21">
        <v>2750</v>
      </c>
      <c r="H136" s="23" t="s">
        <v>710</v>
      </c>
      <c r="I136" s="24">
        <v>43398</v>
      </c>
      <c r="J136" s="24" t="s">
        <v>525</v>
      </c>
      <c r="K136" s="25">
        <v>2018</v>
      </c>
    </row>
    <row r="137" spans="1:11" x14ac:dyDescent="0.25">
      <c r="A137" s="21" t="s">
        <v>451</v>
      </c>
      <c r="B137" s="21" t="s">
        <v>11</v>
      </c>
      <c r="C137" s="96" t="s">
        <v>711</v>
      </c>
      <c r="D137" s="21">
        <v>1</v>
      </c>
      <c r="E137" s="21" t="s">
        <v>52</v>
      </c>
      <c r="F137" s="21" t="s">
        <v>53</v>
      </c>
      <c r="G137" s="21">
        <v>5500</v>
      </c>
      <c r="H137" s="23" t="s">
        <v>712</v>
      </c>
      <c r="I137" s="24">
        <v>43412</v>
      </c>
      <c r="J137" s="24" t="s">
        <v>620</v>
      </c>
      <c r="K137" s="25">
        <v>2018</v>
      </c>
    </row>
    <row r="138" spans="1:11" x14ac:dyDescent="0.25">
      <c r="A138" s="21" t="s">
        <v>451</v>
      </c>
      <c r="B138" s="21" t="s">
        <v>11</v>
      </c>
      <c r="C138" s="96" t="s">
        <v>713</v>
      </c>
      <c r="D138" s="21">
        <v>1</v>
      </c>
      <c r="E138" s="21" t="s">
        <v>52</v>
      </c>
      <c r="F138" s="21" t="s">
        <v>53</v>
      </c>
      <c r="G138" s="21">
        <v>5500</v>
      </c>
      <c r="H138" s="23" t="s">
        <v>714</v>
      </c>
      <c r="I138" s="24">
        <v>43433</v>
      </c>
      <c r="J138" s="24" t="s">
        <v>620</v>
      </c>
      <c r="K138" s="25">
        <v>2018</v>
      </c>
    </row>
    <row r="139" spans="1:11" x14ac:dyDescent="0.25">
      <c r="A139" s="21" t="s">
        <v>451</v>
      </c>
      <c r="B139" s="21" t="s">
        <v>11</v>
      </c>
      <c r="C139" s="96" t="s">
        <v>596</v>
      </c>
      <c r="D139" s="21">
        <v>2</v>
      </c>
      <c r="E139" s="21" t="s">
        <v>52</v>
      </c>
      <c r="F139" s="21" t="s">
        <v>53</v>
      </c>
      <c r="G139" s="21">
        <v>5500</v>
      </c>
      <c r="H139" s="23" t="s">
        <v>715</v>
      </c>
      <c r="I139" s="24">
        <v>43377</v>
      </c>
      <c r="J139" s="24" t="s">
        <v>525</v>
      </c>
      <c r="K139" s="25">
        <v>2018</v>
      </c>
    </row>
    <row r="140" spans="1:11" x14ac:dyDescent="0.25">
      <c r="A140" s="21" t="s">
        <v>451</v>
      </c>
      <c r="B140" s="21" t="s">
        <v>11</v>
      </c>
      <c r="C140" s="96" t="s">
        <v>716</v>
      </c>
      <c r="D140" s="21">
        <v>1</v>
      </c>
      <c r="E140" s="21" t="s">
        <v>74</v>
      </c>
      <c r="F140" s="21" t="s">
        <v>75</v>
      </c>
      <c r="G140" s="21">
        <v>5400</v>
      </c>
      <c r="H140" s="23" t="s">
        <v>717</v>
      </c>
      <c r="I140" s="24">
        <v>43426</v>
      </c>
      <c r="J140" s="24" t="s">
        <v>620</v>
      </c>
      <c r="K140" s="25">
        <v>2018</v>
      </c>
    </row>
    <row r="141" spans="1:11" x14ac:dyDescent="0.25">
      <c r="A141" s="21" t="s">
        <v>451</v>
      </c>
      <c r="B141" s="21" t="s">
        <v>11</v>
      </c>
      <c r="C141" s="96" t="s">
        <v>597</v>
      </c>
      <c r="D141" s="21">
        <v>2</v>
      </c>
      <c r="E141" s="21" t="s">
        <v>466</v>
      </c>
      <c r="F141" s="21" t="s">
        <v>58</v>
      </c>
      <c r="G141" s="21">
        <v>2750</v>
      </c>
      <c r="H141" s="23" t="s">
        <v>718</v>
      </c>
      <c r="I141" s="24">
        <v>43440</v>
      </c>
      <c r="J141" s="24" t="s">
        <v>719</v>
      </c>
      <c r="K141" s="25">
        <v>2018</v>
      </c>
    </row>
    <row r="142" spans="1:11" x14ac:dyDescent="0.25">
      <c r="A142" s="21" t="s">
        <v>451</v>
      </c>
      <c r="B142" s="21" t="s">
        <v>11</v>
      </c>
      <c r="C142" s="96" t="s">
        <v>737</v>
      </c>
      <c r="D142" s="21">
        <v>2</v>
      </c>
      <c r="E142" s="21" t="s">
        <v>59</v>
      </c>
      <c r="F142" s="21" t="s">
        <v>60</v>
      </c>
      <c r="G142" s="21">
        <v>5500</v>
      </c>
      <c r="H142" s="23" t="s">
        <v>13</v>
      </c>
      <c r="I142" s="24">
        <v>43419</v>
      </c>
      <c r="J142" s="24" t="s">
        <v>620</v>
      </c>
      <c r="K142" s="25">
        <v>2018</v>
      </c>
    </row>
    <row r="143" spans="1:11" x14ac:dyDescent="0.25">
      <c r="A143" s="21" t="s">
        <v>451</v>
      </c>
      <c r="B143" s="21" t="s">
        <v>11</v>
      </c>
      <c r="C143" s="96" t="s">
        <v>599</v>
      </c>
      <c r="D143" s="21">
        <v>2</v>
      </c>
      <c r="E143" s="21" t="s">
        <v>52</v>
      </c>
      <c r="F143" s="21" t="s">
        <v>53</v>
      </c>
      <c r="G143" s="21">
        <v>10000</v>
      </c>
      <c r="H143" s="23" t="s">
        <v>721</v>
      </c>
      <c r="I143" s="24">
        <v>43258</v>
      </c>
      <c r="J143" s="24" t="s">
        <v>209</v>
      </c>
      <c r="K143" s="25">
        <v>2018</v>
      </c>
    </row>
    <row r="144" spans="1:11" x14ac:dyDescent="0.25">
      <c r="A144" s="21" t="s">
        <v>451</v>
      </c>
      <c r="B144" s="21" t="s">
        <v>11</v>
      </c>
      <c r="C144" s="96" t="s">
        <v>600</v>
      </c>
      <c r="D144" s="21">
        <v>2</v>
      </c>
      <c r="E144" s="21" t="s">
        <v>52</v>
      </c>
      <c r="F144" s="21" t="s">
        <v>53</v>
      </c>
      <c r="G144" s="21">
        <v>5500</v>
      </c>
      <c r="H144" s="23" t="s">
        <v>722</v>
      </c>
      <c r="I144" s="24">
        <v>43265</v>
      </c>
      <c r="J144" s="24" t="s">
        <v>209</v>
      </c>
      <c r="K144" s="25">
        <v>2018</v>
      </c>
    </row>
    <row r="145" spans="1:11" x14ac:dyDescent="0.25">
      <c r="A145" s="21" t="s">
        <v>451</v>
      </c>
      <c r="B145" s="21" t="s">
        <v>11</v>
      </c>
      <c r="C145" s="96" t="s">
        <v>601</v>
      </c>
      <c r="D145" s="21">
        <v>2</v>
      </c>
      <c r="E145" s="21" t="s">
        <v>52</v>
      </c>
      <c r="F145" s="21" t="s">
        <v>53</v>
      </c>
      <c r="G145" s="21">
        <v>5500</v>
      </c>
      <c r="H145" s="23" t="s">
        <v>723</v>
      </c>
      <c r="I145" s="24">
        <v>43251</v>
      </c>
      <c r="J145" s="24" t="s">
        <v>118</v>
      </c>
      <c r="K145" s="25">
        <v>2018</v>
      </c>
    </row>
    <row r="146" spans="1:11" x14ac:dyDescent="0.25">
      <c r="A146" s="21" t="s">
        <v>451</v>
      </c>
      <c r="B146" s="21" t="s">
        <v>11</v>
      </c>
      <c r="C146" s="96" t="s">
        <v>602</v>
      </c>
      <c r="D146" s="21">
        <v>2</v>
      </c>
      <c r="E146" s="21" t="s">
        <v>52</v>
      </c>
      <c r="F146" s="21" t="s">
        <v>53</v>
      </c>
      <c r="G146" s="21">
        <v>5500</v>
      </c>
      <c r="H146" s="23" t="s">
        <v>840</v>
      </c>
      <c r="I146" s="24">
        <v>43307</v>
      </c>
      <c r="J146" s="24" t="s">
        <v>334</v>
      </c>
      <c r="K146" s="25">
        <v>2018</v>
      </c>
    </row>
    <row r="147" spans="1:11" x14ac:dyDescent="0.25">
      <c r="A147" s="21" t="s">
        <v>451</v>
      </c>
      <c r="B147" s="21" t="s">
        <v>11</v>
      </c>
      <c r="C147" s="96" t="s">
        <v>724</v>
      </c>
      <c r="D147" s="21">
        <v>1</v>
      </c>
      <c r="E147" s="21" t="s">
        <v>72</v>
      </c>
      <c r="F147" s="21" t="s">
        <v>73</v>
      </c>
      <c r="G147" s="21">
        <v>2750</v>
      </c>
      <c r="H147" s="23" t="s">
        <v>725</v>
      </c>
      <c r="I147" s="24">
        <v>43426</v>
      </c>
      <c r="J147" s="24" t="s">
        <v>620</v>
      </c>
      <c r="K147" s="25">
        <v>2018</v>
      </c>
    </row>
    <row r="148" spans="1:11" x14ac:dyDescent="0.25">
      <c r="A148" s="21" t="s">
        <v>451</v>
      </c>
      <c r="B148" s="21" t="s">
        <v>11</v>
      </c>
      <c r="C148" s="96" t="s">
        <v>726</v>
      </c>
      <c r="D148" s="21">
        <v>1</v>
      </c>
      <c r="E148" s="21" t="s">
        <v>469</v>
      </c>
      <c r="F148" s="21" t="s">
        <v>661</v>
      </c>
      <c r="G148" s="21">
        <v>5500</v>
      </c>
      <c r="H148" s="23" t="s">
        <v>841</v>
      </c>
      <c r="I148" s="24">
        <v>43300</v>
      </c>
      <c r="J148" s="24" t="s">
        <v>334</v>
      </c>
      <c r="K148" s="25">
        <v>2018</v>
      </c>
    </row>
    <row r="149" spans="1:11" x14ac:dyDescent="0.25">
      <c r="A149" s="21" t="s">
        <v>451</v>
      </c>
      <c r="B149" s="21" t="s">
        <v>11</v>
      </c>
      <c r="C149" s="96" t="s">
        <v>727</v>
      </c>
      <c r="D149" s="21">
        <v>1</v>
      </c>
      <c r="E149" s="21" t="s">
        <v>72</v>
      </c>
      <c r="F149" s="21" t="s">
        <v>73</v>
      </c>
      <c r="G149" s="21">
        <v>4970</v>
      </c>
      <c r="H149" s="23" t="s">
        <v>842</v>
      </c>
      <c r="I149" s="24">
        <v>43286</v>
      </c>
      <c r="J149" s="24" t="s">
        <v>334</v>
      </c>
      <c r="K149" s="25">
        <v>2018</v>
      </c>
    </row>
    <row r="150" spans="1:11" x14ac:dyDescent="0.25">
      <c r="A150" s="21" t="s">
        <v>451</v>
      </c>
      <c r="B150" s="21" t="s">
        <v>11</v>
      </c>
      <c r="C150" s="96" t="s">
        <v>728</v>
      </c>
      <c r="D150" s="21">
        <v>1</v>
      </c>
      <c r="E150" s="21" t="s">
        <v>72</v>
      </c>
      <c r="F150" s="21" t="s">
        <v>73</v>
      </c>
      <c r="G150" s="21">
        <v>5500</v>
      </c>
      <c r="H150" s="23" t="s">
        <v>843</v>
      </c>
      <c r="I150" s="24">
        <v>43377</v>
      </c>
      <c r="J150" s="24" t="s">
        <v>525</v>
      </c>
      <c r="K150" s="25">
        <v>2018</v>
      </c>
    </row>
    <row r="151" spans="1:11" x14ac:dyDescent="0.25">
      <c r="A151" s="21" t="s">
        <v>451</v>
      </c>
      <c r="B151" s="21" t="s">
        <v>11</v>
      </c>
      <c r="C151" s="96" t="s">
        <v>729</v>
      </c>
      <c r="D151" s="21">
        <v>1</v>
      </c>
      <c r="E151" s="21" t="s">
        <v>72</v>
      </c>
      <c r="F151" s="21" t="s">
        <v>73</v>
      </c>
      <c r="G151" s="21">
        <v>10816</v>
      </c>
      <c r="H151" s="23" t="s">
        <v>844</v>
      </c>
      <c r="I151" s="24">
        <v>43286</v>
      </c>
      <c r="J151" s="24" t="s">
        <v>334</v>
      </c>
      <c r="K151" s="25">
        <v>2018</v>
      </c>
    </row>
    <row r="152" spans="1:11" x14ac:dyDescent="0.25">
      <c r="A152" s="21" t="s">
        <v>451</v>
      </c>
      <c r="B152" s="21" t="s">
        <v>11</v>
      </c>
      <c r="C152" s="96" t="s">
        <v>730</v>
      </c>
      <c r="D152" s="21">
        <v>1</v>
      </c>
      <c r="E152" s="21" t="s">
        <v>72</v>
      </c>
      <c r="F152" s="21" t="s">
        <v>73</v>
      </c>
      <c r="G152" s="21">
        <v>5500</v>
      </c>
      <c r="H152" s="23" t="s">
        <v>845</v>
      </c>
      <c r="I152" s="24">
        <v>43412</v>
      </c>
      <c r="J152" s="24" t="s">
        <v>620</v>
      </c>
      <c r="K152" s="25">
        <v>2018</v>
      </c>
    </row>
    <row r="153" spans="1:11" x14ac:dyDescent="0.25">
      <c r="A153" s="21" t="s">
        <v>451</v>
      </c>
      <c r="B153" s="21" t="s">
        <v>11</v>
      </c>
      <c r="C153" s="96" t="s">
        <v>731</v>
      </c>
      <c r="D153" s="21">
        <v>1</v>
      </c>
      <c r="E153" s="21" t="s">
        <v>72</v>
      </c>
      <c r="F153" s="21" t="s">
        <v>73</v>
      </c>
      <c r="G153" s="21">
        <v>5500</v>
      </c>
      <c r="H153" s="23" t="s">
        <v>846</v>
      </c>
      <c r="I153" s="24">
        <v>43426</v>
      </c>
      <c r="J153" s="24" t="s">
        <v>620</v>
      </c>
      <c r="K153" s="25">
        <v>2018</v>
      </c>
    </row>
    <row r="154" spans="1:11" x14ac:dyDescent="0.25">
      <c r="A154" s="21" t="s">
        <v>451</v>
      </c>
      <c r="B154" s="21" t="s">
        <v>11</v>
      </c>
      <c r="C154" s="96" t="s">
        <v>739</v>
      </c>
      <c r="D154" s="21">
        <v>1</v>
      </c>
      <c r="E154" s="21" t="s">
        <v>72</v>
      </c>
      <c r="F154" s="21" t="s">
        <v>73</v>
      </c>
      <c r="G154" s="21">
        <v>5500</v>
      </c>
      <c r="H154" s="23" t="s">
        <v>13</v>
      </c>
      <c r="I154" s="24">
        <v>43440</v>
      </c>
      <c r="J154" s="24" t="s">
        <v>719</v>
      </c>
      <c r="K154" s="25">
        <v>2018</v>
      </c>
    </row>
    <row r="155" spans="1:11" x14ac:dyDescent="0.25">
      <c r="A155" s="21" t="s">
        <v>451</v>
      </c>
      <c r="B155" s="21" t="s">
        <v>11</v>
      </c>
      <c r="C155" s="96" t="s">
        <v>740</v>
      </c>
      <c r="D155" s="21">
        <v>1</v>
      </c>
      <c r="E155" s="21" t="s">
        <v>72</v>
      </c>
      <c r="F155" s="21" t="s">
        <v>73</v>
      </c>
      <c r="G155" s="21">
        <v>5500</v>
      </c>
      <c r="H155" s="23" t="s">
        <v>13</v>
      </c>
      <c r="I155" s="24">
        <v>43447</v>
      </c>
      <c r="J155" s="24" t="s">
        <v>719</v>
      </c>
      <c r="K155" s="25">
        <v>2018</v>
      </c>
    </row>
    <row r="156" spans="1:11" x14ac:dyDescent="0.25">
      <c r="A156" s="21" t="s">
        <v>451</v>
      </c>
      <c r="B156" s="21" t="s">
        <v>11</v>
      </c>
      <c r="C156" s="96" t="s">
        <v>732</v>
      </c>
      <c r="D156" s="21">
        <v>1</v>
      </c>
      <c r="E156" s="21" t="s">
        <v>469</v>
      </c>
      <c r="F156" s="21" t="s">
        <v>661</v>
      </c>
      <c r="G156" s="21">
        <v>5500</v>
      </c>
      <c r="H156" s="23" t="s">
        <v>847</v>
      </c>
      <c r="I156" s="24">
        <v>43307</v>
      </c>
      <c r="J156" s="24" t="s">
        <v>334</v>
      </c>
      <c r="K156" s="25">
        <v>2018</v>
      </c>
    </row>
    <row r="157" spans="1:11" x14ac:dyDescent="0.25">
      <c r="A157" s="21" t="s">
        <v>451</v>
      </c>
      <c r="B157" s="21" t="s">
        <v>11</v>
      </c>
      <c r="C157" s="96" t="s">
        <v>733</v>
      </c>
      <c r="D157" s="21">
        <v>1</v>
      </c>
      <c r="E157" s="21" t="s">
        <v>469</v>
      </c>
      <c r="F157" s="21" t="s">
        <v>661</v>
      </c>
      <c r="G157" s="22">
        <v>5500</v>
      </c>
      <c r="H157" s="23" t="s">
        <v>848</v>
      </c>
      <c r="I157" s="24">
        <v>43342</v>
      </c>
      <c r="J157" s="24" t="s">
        <v>526</v>
      </c>
      <c r="K157" s="25">
        <v>2018</v>
      </c>
    </row>
    <row r="158" spans="1:11" x14ac:dyDescent="0.25">
      <c r="A158" s="21" t="s">
        <v>451</v>
      </c>
      <c r="B158" s="21" t="s">
        <v>11</v>
      </c>
      <c r="C158" s="96" t="s">
        <v>734</v>
      </c>
      <c r="D158" s="21">
        <v>1</v>
      </c>
      <c r="E158" s="21" t="s">
        <v>469</v>
      </c>
      <c r="F158" s="21" t="s">
        <v>661</v>
      </c>
      <c r="G158" s="21">
        <v>5500</v>
      </c>
      <c r="H158" s="23" t="s">
        <v>849</v>
      </c>
      <c r="I158" s="24">
        <v>43356</v>
      </c>
      <c r="J158" s="24" t="s">
        <v>524</v>
      </c>
      <c r="K158" s="25">
        <v>2018</v>
      </c>
    </row>
    <row r="159" spans="1:11" x14ac:dyDescent="0.25">
      <c r="A159" s="21" t="s">
        <v>451</v>
      </c>
      <c r="B159" s="21" t="s">
        <v>11</v>
      </c>
      <c r="C159" s="96" t="s">
        <v>741</v>
      </c>
      <c r="D159" s="21">
        <v>1</v>
      </c>
      <c r="E159" s="21" t="s">
        <v>59</v>
      </c>
      <c r="F159" s="21" t="s">
        <v>60</v>
      </c>
      <c r="G159" s="21">
        <v>5500</v>
      </c>
      <c r="H159" s="23" t="s">
        <v>13</v>
      </c>
      <c r="I159" s="24">
        <v>43440</v>
      </c>
      <c r="J159" s="24" t="s">
        <v>719</v>
      </c>
      <c r="K159" s="25">
        <v>2018</v>
      </c>
    </row>
    <row r="160" spans="1:11" x14ac:dyDescent="0.25">
      <c r="A160" s="21" t="s">
        <v>451</v>
      </c>
      <c r="B160" s="21" t="s">
        <v>11</v>
      </c>
      <c r="C160" s="96" t="s">
        <v>742</v>
      </c>
      <c r="D160" s="21">
        <v>1</v>
      </c>
      <c r="E160" s="21" t="s">
        <v>52</v>
      </c>
      <c r="F160" s="21" t="s">
        <v>53</v>
      </c>
      <c r="G160" s="22">
        <v>5500</v>
      </c>
      <c r="H160" s="23" t="s">
        <v>850</v>
      </c>
      <c r="I160" s="24">
        <v>43370</v>
      </c>
      <c r="J160" s="24" t="s">
        <v>524</v>
      </c>
      <c r="K160" s="25">
        <v>2018</v>
      </c>
    </row>
    <row r="161" spans="1:11" x14ac:dyDescent="0.25">
      <c r="A161" s="21" t="s">
        <v>451</v>
      </c>
      <c r="B161" s="21" t="s">
        <v>11</v>
      </c>
      <c r="C161" s="96" t="s">
        <v>743</v>
      </c>
      <c r="D161" s="21">
        <v>1</v>
      </c>
      <c r="E161" s="21" t="s">
        <v>52</v>
      </c>
      <c r="F161" s="21" t="s">
        <v>53</v>
      </c>
      <c r="G161" s="21">
        <v>5500</v>
      </c>
      <c r="H161" s="23" t="s">
        <v>851</v>
      </c>
      <c r="I161" s="24">
        <v>43377</v>
      </c>
      <c r="J161" s="24" t="s">
        <v>525</v>
      </c>
      <c r="K161" s="25">
        <v>2018</v>
      </c>
    </row>
    <row r="162" spans="1:11" x14ac:dyDescent="0.25">
      <c r="A162" s="21" t="s">
        <v>451</v>
      </c>
      <c r="B162" s="21" t="s">
        <v>11</v>
      </c>
      <c r="C162" s="96" t="s">
        <v>744</v>
      </c>
      <c r="D162" s="21">
        <v>1</v>
      </c>
      <c r="E162" s="21" t="s">
        <v>52</v>
      </c>
      <c r="F162" s="21" t="s">
        <v>53</v>
      </c>
      <c r="G162" s="21">
        <v>5500</v>
      </c>
      <c r="H162" s="23" t="s">
        <v>852</v>
      </c>
      <c r="I162" s="24">
        <v>43391</v>
      </c>
      <c r="J162" s="24" t="s">
        <v>525</v>
      </c>
      <c r="K162" s="25">
        <v>2018</v>
      </c>
    </row>
    <row r="163" spans="1:11" x14ac:dyDescent="0.25">
      <c r="A163" s="21" t="s">
        <v>451</v>
      </c>
      <c r="B163" s="21" t="s">
        <v>11</v>
      </c>
      <c r="C163" s="96" t="s">
        <v>745</v>
      </c>
      <c r="D163" s="21">
        <v>1</v>
      </c>
      <c r="E163" s="21" t="s">
        <v>52</v>
      </c>
      <c r="F163" s="21" t="s">
        <v>53</v>
      </c>
      <c r="G163" s="21">
        <v>5500</v>
      </c>
      <c r="H163" s="23" t="s">
        <v>853</v>
      </c>
      <c r="I163" s="24">
        <v>43412</v>
      </c>
      <c r="J163" s="24" t="s">
        <v>620</v>
      </c>
      <c r="K163" s="25">
        <v>2018</v>
      </c>
    </row>
    <row r="164" spans="1:11" x14ac:dyDescent="0.25">
      <c r="A164" s="21" t="s">
        <v>451</v>
      </c>
      <c r="B164" s="21" t="s">
        <v>11</v>
      </c>
      <c r="C164" s="96" t="s">
        <v>746</v>
      </c>
      <c r="D164" s="21">
        <v>1</v>
      </c>
      <c r="E164" s="21" t="s">
        <v>52</v>
      </c>
      <c r="F164" s="21" t="s">
        <v>53</v>
      </c>
      <c r="G164" s="21">
        <v>5500</v>
      </c>
      <c r="H164" s="23" t="s">
        <v>854</v>
      </c>
      <c r="I164" s="24">
        <v>43419</v>
      </c>
      <c r="J164" s="24" t="s">
        <v>620</v>
      </c>
      <c r="K164" s="25">
        <v>2018</v>
      </c>
    </row>
    <row r="165" spans="1:11" x14ac:dyDescent="0.25">
      <c r="A165" s="21" t="s">
        <v>451</v>
      </c>
      <c r="B165" s="21" t="s">
        <v>11</v>
      </c>
      <c r="C165" s="96" t="s">
        <v>747</v>
      </c>
      <c r="D165" s="21">
        <v>1</v>
      </c>
      <c r="E165" s="21" t="s">
        <v>52</v>
      </c>
      <c r="F165" s="21" t="s">
        <v>53</v>
      </c>
      <c r="G165" s="21">
        <v>5500</v>
      </c>
      <c r="H165" s="23" t="s">
        <v>855</v>
      </c>
      <c r="I165" s="24">
        <v>43426</v>
      </c>
      <c r="J165" s="24" t="s">
        <v>620</v>
      </c>
      <c r="K165" s="25">
        <v>2018</v>
      </c>
    </row>
    <row r="166" spans="1:11" x14ac:dyDescent="0.25">
      <c r="A166" s="21" t="s">
        <v>451</v>
      </c>
      <c r="B166" s="21" t="s">
        <v>11</v>
      </c>
      <c r="C166" s="96" t="s">
        <v>835</v>
      </c>
      <c r="D166" s="21">
        <v>1</v>
      </c>
      <c r="E166" s="21" t="s">
        <v>789</v>
      </c>
      <c r="F166" s="21" t="s">
        <v>53</v>
      </c>
      <c r="G166" s="21">
        <v>4400</v>
      </c>
      <c r="H166" s="23" t="s">
        <v>13</v>
      </c>
      <c r="I166" s="24">
        <v>43272</v>
      </c>
      <c r="J166" s="24" t="s">
        <v>209</v>
      </c>
      <c r="K166" s="25">
        <v>2018</v>
      </c>
    </row>
    <row r="167" spans="1:11" x14ac:dyDescent="0.25">
      <c r="A167" s="21" t="s">
        <v>451</v>
      </c>
      <c r="B167" s="21" t="s">
        <v>11</v>
      </c>
      <c r="C167" s="96" t="s">
        <v>836</v>
      </c>
      <c r="D167" s="21">
        <v>1</v>
      </c>
      <c r="E167" s="21" t="s">
        <v>55</v>
      </c>
      <c r="F167" s="21" t="s">
        <v>56</v>
      </c>
      <c r="G167" s="21">
        <v>5500</v>
      </c>
      <c r="H167" s="23" t="s">
        <v>13</v>
      </c>
      <c r="I167" s="24">
        <v>43440</v>
      </c>
      <c r="J167" s="24" t="s">
        <v>719</v>
      </c>
      <c r="K167" s="25">
        <v>2018</v>
      </c>
    </row>
    <row r="168" spans="1:11" x14ac:dyDescent="0.25">
      <c r="A168" s="21" t="s">
        <v>451</v>
      </c>
      <c r="B168" s="21" t="s">
        <v>11</v>
      </c>
      <c r="C168" s="96" t="s">
        <v>837</v>
      </c>
      <c r="D168" s="21">
        <v>1</v>
      </c>
      <c r="E168" s="21" t="s">
        <v>59</v>
      </c>
      <c r="F168" s="21" t="s">
        <v>60</v>
      </c>
      <c r="G168" s="21">
        <v>5500</v>
      </c>
      <c r="H168" s="23" t="s">
        <v>13</v>
      </c>
      <c r="I168" s="24">
        <v>43496</v>
      </c>
      <c r="J168" s="24" t="s">
        <v>823</v>
      </c>
      <c r="K168" s="25">
        <v>2019</v>
      </c>
    </row>
    <row r="169" spans="1:11" x14ac:dyDescent="0.25">
      <c r="A169" s="21" t="s">
        <v>451</v>
      </c>
      <c r="B169" s="21" t="s">
        <v>11</v>
      </c>
      <c r="C169" s="96" t="s">
        <v>838</v>
      </c>
      <c r="D169" s="21">
        <v>1</v>
      </c>
      <c r="E169" s="21" t="s">
        <v>59</v>
      </c>
      <c r="F169" s="21" t="s">
        <v>60</v>
      </c>
      <c r="G169" s="21">
        <v>5500</v>
      </c>
      <c r="H169" s="23" t="s">
        <v>13</v>
      </c>
      <c r="I169" s="24">
        <v>43517</v>
      </c>
      <c r="J169" s="24" t="s">
        <v>856</v>
      </c>
      <c r="K169" s="25">
        <v>2019</v>
      </c>
    </row>
    <row r="170" spans="1:11" x14ac:dyDescent="0.25">
      <c r="A170" s="21" t="s">
        <v>451</v>
      </c>
      <c r="B170" s="21" t="s">
        <v>16</v>
      </c>
      <c r="C170" s="34" t="s">
        <v>736</v>
      </c>
      <c r="D170" s="21">
        <v>1</v>
      </c>
      <c r="E170" s="21" t="s">
        <v>74</v>
      </c>
      <c r="F170" s="21" t="s">
        <v>75</v>
      </c>
      <c r="G170" s="22">
        <v>5400</v>
      </c>
      <c r="H170" s="23" t="s">
        <v>13</v>
      </c>
      <c r="I170" s="24">
        <v>43440</v>
      </c>
      <c r="J170" s="24" t="s">
        <v>719</v>
      </c>
      <c r="K170" s="25">
        <v>2018</v>
      </c>
    </row>
    <row r="171" spans="1:11" x14ac:dyDescent="0.25">
      <c r="A171" s="21" t="s">
        <v>451</v>
      </c>
      <c r="B171" s="21" t="s">
        <v>16</v>
      </c>
      <c r="C171" s="34" t="s">
        <v>857</v>
      </c>
      <c r="D171" s="21">
        <v>1</v>
      </c>
      <c r="E171" s="21" t="s">
        <v>468</v>
      </c>
      <c r="F171" s="21" t="s">
        <v>77</v>
      </c>
      <c r="G171" s="22">
        <v>5500</v>
      </c>
      <c r="H171" s="23" t="s">
        <v>13</v>
      </c>
      <c r="I171" s="24">
        <v>43440</v>
      </c>
      <c r="J171" s="24" t="s">
        <v>719</v>
      </c>
      <c r="K171" s="25">
        <v>2018</v>
      </c>
    </row>
    <row r="172" spans="1:11" x14ac:dyDescent="0.25">
      <c r="A172" s="21" t="s">
        <v>451</v>
      </c>
      <c r="B172" s="21" t="s">
        <v>16</v>
      </c>
      <c r="C172" s="34" t="s">
        <v>858</v>
      </c>
      <c r="D172" s="21">
        <v>1</v>
      </c>
      <c r="E172" s="21" t="s">
        <v>113</v>
      </c>
      <c r="F172" s="21" t="s">
        <v>71</v>
      </c>
      <c r="G172" s="22">
        <v>5500</v>
      </c>
      <c r="H172" s="23" t="s">
        <v>13</v>
      </c>
      <c r="I172" s="24">
        <v>43447</v>
      </c>
      <c r="J172" s="24" t="s">
        <v>719</v>
      </c>
      <c r="K172" s="25">
        <v>2018</v>
      </c>
    </row>
    <row r="173" spans="1:11" x14ac:dyDescent="0.25">
      <c r="A173" s="21" t="s">
        <v>451</v>
      </c>
      <c r="B173" s="21" t="s">
        <v>16</v>
      </c>
      <c r="C173" s="34" t="s">
        <v>859</v>
      </c>
      <c r="D173" s="21">
        <v>1</v>
      </c>
      <c r="E173" s="21" t="s">
        <v>47</v>
      </c>
      <c r="F173" s="21" t="s">
        <v>48</v>
      </c>
      <c r="G173" s="21">
        <v>2750</v>
      </c>
      <c r="H173" s="23" t="s">
        <v>13</v>
      </c>
      <c r="I173" s="24">
        <v>43489</v>
      </c>
      <c r="J173" s="24" t="s">
        <v>823</v>
      </c>
      <c r="K173" s="25">
        <v>2019</v>
      </c>
    </row>
    <row r="174" spans="1:11" x14ac:dyDescent="0.25">
      <c r="A174" s="21" t="s">
        <v>451</v>
      </c>
      <c r="B174" s="21" t="s">
        <v>16</v>
      </c>
      <c r="C174" s="34" t="s">
        <v>860</v>
      </c>
      <c r="D174" s="21">
        <v>1</v>
      </c>
      <c r="E174" s="21" t="s">
        <v>466</v>
      </c>
      <c r="F174" s="21" t="s">
        <v>58</v>
      </c>
      <c r="G174" s="22">
        <v>2750</v>
      </c>
      <c r="H174" s="23" t="s">
        <v>13</v>
      </c>
      <c r="I174" s="24">
        <v>43503</v>
      </c>
      <c r="J174" s="24" t="s">
        <v>856</v>
      </c>
      <c r="K174" s="25">
        <v>2019</v>
      </c>
    </row>
    <row r="175" spans="1:11" x14ac:dyDescent="0.25">
      <c r="A175" s="21" t="s">
        <v>451</v>
      </c>
      <c r="B175" s="21" t="s">
        <v>16</v>
      </c>
      <c r="C175" s="34" t="s">
        <v>861</v>
      </c>
      <c r="D175" s="21">
        <v>1</v>
      </c>
      <c r="E175" s="21" t="s">
        <v>466</v>
      </c>
      <c r="F175" s="21" t="s">
        <v>58</v>
      </c>
      <c r="G175" s="22">
        <v>2750</v>
      </c>
      <c r="H175" s="23" t="s">
        <v>13</v>
      </c>
      <c r="I175" s="24">
        <v>43482</v>
      </c>
      <c r="J175" s="24" t="s">
        <v>823</v>
      </c>
      <c r="K175" s="25">
        <v>2019</v>
      </c>
    </row>
    <row r="176" spans="1:11" x14ac:dyDescent="0.25">
      <c r="A176" s="21" t="s">
        <v>451</v>
      </c>
      <c r="B176" s="21" t="s">
        <v>16</v>
      </c>
      <c r="C176" s="34" t="s">
        <v>862</v>
      </c>
      <c r="D176" s="21">
        <v>1</v>
      </c>
      <c r="E176" s="21" t="s">
        <v>59</v>
      </c>
      <c r="F176" s="21" t="s">
        <v>60</v>
      </c>
      <c r="G176" s="22">
        <v>5500</v>
      </c>
      <c r="H176" s="23" t="s">
        <v>13</v>
      </c>
      <c r="I176" s="24">
        <v>43475</v>
      </c>
      <c r="J176" s="24" t="s">
        <v>823</v>
      </c>
      <c r="K176" s="25">
        <v>2019</v>
      </c>
    </row>
    <row r="177" spans="1:11" x14ac:dyDescent="0.25">
      <c r="A177" s="21" t="s">
        <v>451</v>
      </c>
      <c r="B177" s="21" t="s">
        <v>16</v>
      </c>
      <c r="C177" s="34" t="s">
        <v>863</v>
      </c>
      <c r="D177" s="21">
        <v>1</v>
      </c>
      <c r="E177" s="21" t="s">
        <v>113</v>
      </c>
      <c r="F177" s="21" t="s">
        <v>71</v>
      </c>
      <c r="G177" s="21">
        <v>5500</v>
      </c>
      <c r="H177" s="23" t="s">
        <v>13</v>
      </c>
      <c r="I177" s="24">
        <v>43475</v>
      </c>
      <c r="J177" s="24" t="s">
        <v>823</v>
      </c>
      <c r="K177" s="25">
        <v>2019</v>
      </c>
    </row>
    <row r="178" spans="1:11" x14ac:dyDescent="0.25">
      <c r="A178" s="21" t="s">
        <v>451</v>
      </c>
      <c r="B178" s="21" t="s">
        <v>16</v>
      </c>
      <c r="C178" s="34" t="s">
        <v>864</v>
      </c>
      <c r="D178" s="21">
        <v>1</v>
      </c>
      <c r="E178" s="21" t="s">
        <v>113</v>
      </c>
      <c r="F178" s="21" t="s">
        <v>71</v>
      </c>
      <c r="G178" s="22">
        <v>5500</v>
      </c>
      <c r="H178" s="23" t="s">
        <v>13</v>
      </c>
      <c r="I178" s="24">
        <v>43496</v>
      </c>
      <c r="J178" s="24" t="s">
        <v>823</v>
      </c>
      <c r="K178" s="25">
        <v>2019</v>
      </c>
    </row>
    <row r="179" spans="1:11" x14ac:dyDescent="0.25">
      <c r="A179" s="21" t="s">
        <v>451</v>
      </c>
      <c r="B179" s="21" t="s">
        <v>16</v>
      </c>
      <c r="C179" s="34" t="s">
        <v>865</v>
      </c>
      <c r="D179" s="21">
        <v>1</v>
      </c>
      <c r="E179" s="21" t="s">
        <v>55</v>
      </c>
      <c r="F179" s="21" t="s">
        <v>56</v>
      </c>
      <c r="G179" s="22">
        <v>5500</v>
      </c>
      <c r="H179" s="23" t="s">
        <v>13</v>
      </c>
      <c r="I179" s="24">
        <v>43496</v>
      </c>
      <c r="J179" s="24" t="s">
        <v>823</v>
      </c>
      <c r="K179" s="25">
        <v>2019</v>
      </c>
    </row>
    <row r="180" spans="1:11" x14ac:dyDescent="0.25">
      <c r="A180" s="21" t="s">
        <v>451</v>
      </c>
      <c r="B180" s="21" t="s">
        <v>16</v>
      </c>
      <c r="C180" s="34" t="s">
        <v>866</v>
      </c>
      <c r="D180" s="21">
        <v>1</v>
      </c>
      <c r="E180" s="21" t="s">
        <v>55</v>
      </c>
      <c r="F180" s="21" t="s">
        <v>56</v>
      </c>
      <c r="G180" s="21">
        <v>5500</v>
      </c>
      <c r="H180" s="23" t="s">
        <v>13</v>
      </c>
      <c r="I180" s="24">
        <v>43510</v>
      </c>
      <c r="J180" s="24" t="s">
        <v>856</v>
      </c>
      <c r="K180" s="25">
        <v>2019</v>
      </c>
    </row>
    <row r="181" spans="1:11" x14ac:dyDescent="0.25">
      <c r="A181" s="21" t="s">
        <v>451</v>
      </c>
      <c r="B181" s="21" t="s">
        <v>16</v>
      </c>
      <c r="C181" s="34" t="s">
        <v>867</v>
      </c>
      <c r="D181" s="21">
        <v>1</v>
      </c>
      <c r="E181" s="21" t="s">
        <v>55</v>
      </c>
      <c r="F181" s="21" t="s">
        <v>56</v>
      </c>
      <c r="G181" s="21">
        <v>5500</v>
      </c>
      <c r="H181" s="23" t="s">
        <v>13</v>
      </c>
      <c r="I181" s="24">
        <v>43517</v>
      </c>
      <c r="J181" s="24" t="s">
        <v>856</v>
      </c>
      <c r="K181" s="25">
        <v>2019</v>
      </c>
    </row>
    <row r="182" spans="1:11" x14ac:dyDescent="0.25">
      <c r="A182" s="21" t="s">
        <v>451</v>
      </c>
      <c r="B182" s="21" t="s">
        <v>16</v>
      </c>
      <c r="C182" s="34" t="s">
        <v>868</v>
      </c>
      <c r="D182" s="21">
        <v>1</v>
      </c>
      <c r="E182" s="21" t="s">
        <v>55</v>
      </c>
      <c r="F182" s="21" t="s">
        <v>56</v>
      </c>
      <c r="G182" s="21">
        <v>5500</v>
      </c>
      <c r="H182" s="23" t="s">
        <v>13</v>
      </c>
      <c r="I182" s="24">
        <v>43475</v>
      </c>
      <c r="J182" s="24" t="s">
        <v>823</v>
      </c>
      <c r="K182" s="25">
        <v>2019</v>
      </c>
    </row>
    <row r="183" spans="1:11" x14ac:dyDescent="0.25">
      <c r="A183" s="21" t="s">
        <v>451</v>
      </c>
      <c r="B183" s="21" t="s">
        <v>16</v>
      </c>
      <c r="C183" s="34" t="s">
        <v>869</v>
      </c>
      <c r="D183" s="21">
        <v>1</v>
      </c>
      <c r="E183" s="21" t="s">
        <v>55</v>
      </c>
      <c r="F183" s="21" t="s">
        <v>56</v>
      </c>
      <c r="G183" s="21">
        <v>5500</v>
      </c>
      <c r="H183" s="23" t="s">
        <v>13</v>
      </c>
      <c r="I183" s="24">
        <v>43475</v>
      </c>
      <c r="J183" s="24" t="s">
        <v>823</v>
      </c>
      <c r="K183" s="25">
        <v>2019</v>
      </c>
    </row>
    <row r="184" spans="1:11" x14ac:dyDescent="0.25">
      <c r="A184" s="21" t="s">
        <v>451</v>
      </c>
      <c r="B184" s="21" t="s">
        <v>16</v>
      </c>
      <c r="C184" s="34" t="s">
        <v>870</v>
      </c>
      <c r="D184" s="21">
        <v>1</v>
      </c>
      <c r="E184" s="21" t="s">
        <v>55</v>
      </c>
      <c r="F184" s="21" t="s">
        <v>56</v>
      </c>
      <c r="G184" s="21">
        <v>5500</v>
      </c>
      <c r="H184" s="23" t="s">
        <v>13</v>
      </c>
      <c r="I184" s="24">
        <v>43482</v>
      </c>
      <c r="J184" s="24" t="s">
        <v>823</v>
      </c>
      <c r="K184" s="25">
        <v>2019</v>
      </c>
    </row>
    <row r="185" spans="1:11" x14ac:dyDescent="0.25">
      <c r="A185" s="21" t="s">
        <v>451</v>
      </c>
      <c r="B185" s="21" t="s">
        <v>16</v>
      </c>
      <c r="C185" s="34" t="s">
        <v>871</v>
      </c>
      <c r="D185" s="21">
        <v>1</v>
      </c>
      <c r="E185" s="21" t="s">
        <v>55</v>
      </c>
      <c r="F185" s="21" t="s">
        <v>56</v>
      </c>
      <c r="G185" s="21">
        <v>5500</v>
      </c>
      <c r="H185" s="23" t="s">
        <v>13</v>
      </c>
      <c r="I185" s="24">
        <v>43489</v>
      </c>
      <c r="J185" s="24" t="s">
        <v>823</v>
      </c>
      <c r="K185" s="25">
        <v>2019</v>
      </c>
    </row>
    <row r="186" spans="1:11" x14ac:dyDescent="0.25">
      <c r="A186" s="21" t="s">
        <v>451</v>
      </c>
      <c r="B186" s="21" t="s">
        <v>16</v>
      </c>
      <c r="C186" s="34" t="s">
        <v>872</v>
      </c>
      <c r="D186" s="21">
        <v>1</v>
      </c>
      <c r="E186" s="21" t="s">
        <v>55</v>
      </c>
      <c r="F186" s="21" t="s">
        <v>56</v>
      </c>
      <c r="G186" s="21">
        <v>5500</v>
      </c>
      <c r="H186" s="23" t="s">
        <v>13</v>
      </c>
      <c r="I186" s="24">
        <v>43503</v>
      </c>
      <c r="J186" s="24" t="s">
        <v>856</v>
      </c>
      <c r="K186" s="25">
        <v>2019</v>
      </c>
    </row>
    <row r="187" spans="1:11" x14ac:dyDescent="0.25">
      <c r="A187" s="21" t="s">
        <v>451</v>
      </c>
      <c r="B187" s="21" t="s">
        <v>16</v>
      </c>
      <c r="C187" s="34" t="s">
        <v>873</v>
      </c>
      <c r="D187" s="21">
        <v>1</v>
      </c>
      <c r="E187" s="21" t="s">
        <v>52</v>
      </c>
      <c r="F187" s="21" t="s">
        <v>53</v>
      </c>
      <c r="G187" s="21">
        <v>5500</v>
      </c>
      <c r="H187" s="23" t="s">
        <v>13</v>
      </c>
      <c r="I187" s="24">
        <v>43475</v>
      </c>
      <c r="J187" s="24" t="s">
        <v>823</v>
      </c>
      <c r="K187" s="25">
        <v>2019</v>
      </c>
    </row>
    <row r="188" spans="1:11" x14ac:dyDescent="0.25">
      <c r="A188" s="21" t="s">
        <v>451</v>
      </c>
      <c r="B188" s="21" t="s">
        <v>16</v>
      </c>
      <c r="C188" s="34" t="s">
        <v>874</v>
      </c>
      <c r="D188" s="21">
        <v>1</v>
      </c>
      <c r="E188" s="21" t="s">
        <v>52</v>
      </c>
      <c r="F188" s="21" t="s">
        <v>53</v>
      </c>
      <c r="G188" s="21">
        <v>5500</v>
      </c>
      <c r="H188" s="23" t="s">
        <v>13</v>
      </c>
      <c r="I188" s="24">
        <v>43482</v>
      </c>
      <c r="J188" s="24" t="s">
        <v>823</v>
      </c>
      <c r="K188" s="25">
        <v>2019</v>
      </c>
    </row>
    <row r="189" spans="1:11" x14ac:dyDescent="0.25">
      <c r="A189" s="21" t="s">
        <v>451</v>
      </c>
      <c r="B189" s="21" t="s">
        <v>16</v>
      </c>
      <c r="C189" s="34" t="s">
        <v>875</v>
      </c>
      <c r="D189" s="21">
        <v>1</v>
      </c>
      <c r="E189" s="21" t="s">
        <v>52</v>
      </c>
      <c r="F189" s="21" t="s">
        <v>53</v>
      </c>
      <c r="G189" s="22">
        <v>5500</v>
      </c>
      <c r="H189" s="23" t="s">
        <v>13</v>
      </c>
      <c r="I189" s="24">
        <v>43489</v>
      </c>
      <c r="J189" s="24" t="s">
        <v>823</v>
      </c>
      <c r="K189" s="25">
        <v>2019</v>
      </c>
    </row>
    <row r="190" spans="1:11" x14ac:dyDescent="0.25">
      <c r="A190" s="21" t="s">
        <v>451</v>
      </c>
      <c r="B190" s="21" t="s">
        <v>16</v>
      </c>
      <c r="C190" s="34" t="s">
        <v>876</v>
      </c>
      <c r="D190" s="21">
        <v>1</v>
      </c>
      <c r="E190" s="21" t="s">
        <v>52</v>
      </c>
      <c r="F190" s="21" t="s">
        <v>53</v>
      </c>
      <c r="G190" s="22">
        <v>5500</v>
      </c>
      <c r="H190" s="23" t="s">
        <v>13</v>
      </c>
      <c r="I190" s="24">
        <v>43496</v>
      </c>
      <c r="J190" s="24" t="s">
        <v>823</v>
      </c>
      <c r="K190" s="25">
        <v>2019</v>
      </c>
    </row>
    <row r="191" spans="1:11" x14ac:dyDescent="0.25">
      <c r="A191" s="21" t="s">
        <v>451</v>
      </c>
      <c r="B191" s="21" t="s">
        <v>16</v>
      </c>
      <c r="C191" s="34" t="s">
        <v>877</v>
      </c>
      <c r="D191" s="21">
        <v>1</v>
      </c>
      <c r="E191" s="21" t="s">
        <v>52</v>
      </c>
      <c r="F191" s="21" t="s">
        <v>53</v>
      </c>
      <c r="G191" s="22">
        <v>5500</v>
      </c>
      <c r="H191" s="23" t="s">
        <v>13</v>
      </c>
      <c r="I191" s="24">
        <v>43510</v>
      </c>
      <c r="J191" s="24" t="s">
        <v>856</v>
      </c>
      <c r="K191" s="25">
        <v>2019</v>
      </c>
    </row>
    <row r="192" spans="1:11" x14ac:dyDescent="0.25">
      <c r="A192" s="21" t="s">
        <v>451</v>
      </c>
      <c r="B192" s="21" t="s">
        <v>16</v>
      </c>
      <c r="C192" s="34" t="s">
        <v>878</v>
      </c>
      <c r="D192" s="21">
        <v>1</v>
      </c>
      <c r="E192" s="21" t="s">
        <v>49</v>
      </c>
      <c r="F192" s="21" t="s">
        <v>50</v>
      </c>
      <c r="G192" s="21">
        <v>1250</v>
      </c>
      <c r="H192" s="23" t="s">
        <v>13</v>
      </c>
      <c r="I192" s="24">
        <v>43496</v>
      </c>
      <c r="J192" s="24" t="s">
        <v>823</v>
      </c>
      <c r="K192" s="25">
        <v>2019</v>
      </c>
    </row>
    <row r="193" spans="1:11" x14ac:dyDescent="0.25">
      <c r="A193" s="21" t="s">
        <v>451</v>
      </c>
      <c r="B193" s="21" t="s">
        <v>16</v>
      </c>
      <c r="C193" s="34" t="s">
        <v>879</v>
      </c>
      <c r="D193" s="21">
        <v>1</v>
      </c>
      <c r="E193" s="21" t="s">
        <v>72</v>
      </c>
      <c r="F193" s="21" t="s">
        <v>73</v>
      </c>
      <c r="G193" s="22">
        <v>5500</v>
      </c>
      <c r="H193" s="23" t="s">
        <v>13</v>
      </c>
      <c r="I193" s="24">
        <v>43496</v>
      </c>
      <c r="J193" s="24" t="s">
        <v>823</v>
      </c>
      <c r="K193" s="25">
        <v>2019</v>
      </c>
    </row>
    <row r="194" spans="1:11" x14ac:dyDescent="0.25">
      <c r="A194" s="21" t="s">
        <v>451</v>
      </c>
      <c r="B194" s="21" t="s">
        <v>16</v>
      </c>
      <c r="C194" s="34" t="s">
        <v>880</v>
      </c>
      <c r="D194" s="21">
        <v>1</v>
      </c>
      <c r="E194" s="21" t="s">
        <v>72</v>
      </c>
      <c r="F194" s="21" t="s">
        <v>73</v>
      </c>
      <c r="G194" s="22">
        <v>5500</v>
      </c>
      <c r="H194" s="23" t="s">
        <v>13</v>
      </c>
      <c r="I194" s="24">
        <v>43510</v>
      </c>
      <c r="J194" s="24" t="s">
        <v>856</v>
      </c>
      <c r="K194" s="25">
        <v>2019</v>
      </c>
    </row>
    <row r="195" spans="1:11" x14ac:dyDescent="0.25">
      <c r="A195" s="21" t="s">
        <v>451</v>
      </c>
      <c r="B195" s="21" t="s">
        <v>16</v>
      </c>
      <c r="C195" s="34" t="s">
        <v>881</v>
      </c>
      <c r="D195" s="21">
        <v>1</v>
      </c>
      <c r="E195" s="21" t="s">
        <v>72</v>
      </c>
      <c r="F195" s="21" t="s">
        <v>73</v>
      </c>
      <c r="G195" s="22">
        <v>5500</v>
      </c>
      <c r="H195" s="23" t="s">
        <v>13</v>
      </c>
      <c r="I195" s="24">
        <v>43482</v>
      </c>
      <c r="J195" s="24" t="s">
        <v>823</v>
      </c>
      <c r="K195" s="25">
        <v>2019</v>
      </c>
    </row>
    <row r="196" spans="1:11" x14ac:dyDescent="0.25">
      <c r="A196" s="21" t="s">
        <v>451</v>
      </c>
      <c r="B196" s="21" t="s">
        <v>16</v>
      </c>
      <c r="C196" s="34" t="s">
        <v>882</v>
      </c>
      <c r="D196" s="21">
        <v>1</v>
      </c>
      <c r="E196" s="21" t="s">
        <v>468</v>
      </c>
      <c r="F196" s="21" t="s">
        <v>77</v>
      </c>
      <c r="G196" s="21">
        <v>5500</v>
      </c>
      <c r="H196" s="23" t="s">
        <v>13</v>
      </c>
      <c r="I196" s="24">
        <v>43496</v>
      </c>
      <c r="J196" s="24" t="s">
        <v>823</v>
      </c>
      <c r="K196" s="25">
        <v>2019</v>
      </c>
    </row>
    <row r="197" spans="1:11" x14ac:dyDescent="0.25">
      <c r="A197" s="21" t="s">
        <v>451</v>
      </c>
      <c r="B197" s="21" t="s">
        <v>16</v>
      </c>
      <c r="C197" s="34" t="s">
        <v>883</v>
      </c>
      <c r="D197" s="21">
        <v>1</v>
      </c>
      <c r="E197" s="21" t="s">
        <v>468</v>
      </c>
      <c r="F197" s="21" t="s">
        <v>77</v>
      </c>
      <c r="G197" s="22">
        <v>5500</v>
      </c>
      <c r="H197" s="23" t="s">
        <v>13</v>
      </c>
      <c r="I197" s="24">
        <v>43517</v>
      </c>
      <c r="J197" s="24" t="s">
        <v>856</v>
      </c>
      <c r="K197" s="25">
        <v>2019</v>
      </c>
    </row>
    <row r="198" spans="1:11" x14ac:dyDescent="0.25">
      <c r="A198" s="21" t="s">
        <v>451</v>
      </c>
      <c r="B198" s="21" t="s">
        <v>16</v>
      </c>
      <c r="C198" s="34" t="s">
        <v>884</v>
      </c>
      <c r="D198" s="21">
        <v>1</v>
      </c>
      <c r="E198" s="21" t="s">
        <v>468</v>
      </c>
      <c r="F198" s="21" t="s">
        <v>77</v>
      </c>
      <c r="G198" s="21">
        <v>5500</v>
      </c>
      <c r="H198" s="23" t="s">
        <v>13</v>
      </c>
      <c r="I198" s="24">
        <v>43510</v>
      </c>
      <c r="J198" s="24" t="s">
        <v>856</v>
      </c>
      <c r="K198" s="25">
        <v>2019</v>
      </c>
    </row>
    <row r="199" spans="1:11" x14ac:dyDescent="0.25">
      <c r="A199" s="21" t="s">
        <v>451</v>
      </c>
      <c r="B199" s="21" t="s">
        <v>16</v>
      </c>
      <c r="C199" s="34" t="s">
        <v>885</v>
      </c>
      <c r="D199" s="21">
        <v>1</v>
      </c>
      <c r="E199" s="21" t="s">
        <v>468</v>
      </c>
      <c r="F199" s="21" t="s">
        <v>77</v>
      </c>
      <c r="G199" s="21">
        <v>5500</v>
      </c>
      <c r="H199" s="23" t="s">
        <v>13</v>
      </c>
      <c r="I199" s="24">
        <v>43489</v>
      </c>
      <c r="J199" s="24" t="s">
        <v>823</v>
      </c>
      <c r="K199" s="25">
        <v>2019</v>
      </c>
    </row>
    <row r="200" spans="1:11" x14ac:dyDescent="0.25">
      <c r="A200" s="21" t="s">
        <v>451</v>
      </c>
      <c r="B200" s="21" t="s">
        <v>16</v>
      </c>
      <c r="C200" s="34" t="s">
        <v>886</v>
      </c>
      <c r="D200" s="21">
        <v>1</v>
      </c>
      <c r="E200" s="21" t="s">
        <v>468</v>
      </c>
      <c r="F200" s="21" t="s">
        <v>77</v>
      </c>
      <c r="G200" s="21">
        <v>5500</v>
      </c>
      <c r="H200" s="23" t="s">
        <v>13</v>
      </c>
      <c r="I200" s="24">
        <v>43475</v>
      </c>
      <c r="J200" s="24" t="s">
        <v>823</v>
      </c>
      <c r="K200" s="25">
        <v>2019</v>
      </c>
    </row>
    <row r="201" spans="1:11" x14ac:dyDescent="0.25">
      <c r="A201" s="21" t="s">
        <v>451</v>
      </c>
      <c r="B201" s="21" t="s">
        <v>16</v>
      </c>
      <c r="C201" s="34" t="s">
        <v>887</v>
      </c>
      <c r="D201" s="21">
        <v>1</v>
      </c>
      <c r="E201" s="21" t="s">
        <v>468</v>
      </c>
      <c r="F201" s="21" t="s">
        <v>77</v>
      </c>
      <c r="G201" s="21">
        <v>5500</v>
      </c>
      <c r="H201" s="23" t="s">
        <v>13</v>
      </c>
      <c r="I201" s="24">
        <v>43475</v>
      </c>
      <c r="J201" s="24" t="s">
        <v>823</v>
      </c>
      <c r="K201" s="25">
        <v>2019</v>
      </c>
    </row>
    <row r="202" spans="1:11" x14ac:dyDescent="0.25">
      <c r="A202" s="21" t="s">
        <v>451</v>
      </c>
      <c r="B202" s="21" t="s">
        <v>16</v>
      </c>
      <c r="C202" s="34" t="s">
        <v>888</v>
      </c>
      <c r="D202" s="21">
        <v>1</v>
      </c>
      <c r="E202" s="21" t="s">
        <v>468</v>
      </c>
      <c r="F202" s="21" t="s">
        <v>77</v>
      </c>
      <c r="G202" s="21">
        <v>5500</v>
      </c>
      <c r="H202" s="23" t="s">
        <v>13</v>
      </c>
      <c r="I202" s="24">
        <v>43482</v>
      </c>
      <c r="J202" s="24" t="s">
        <v>823</v>
      </c>
      <c r="K202" s="25">
        <v>2019</v>
      </c>
    </row>
    <row r="203" spans="1:11" x14ac:dyDescent="0.25">
      <c r="A203" s="21" t="s">
        <v>451</v>
      </c>
      <c r="B203" s="21" t="s">
        <v>16</v>
      </c>
      <c r="C203" s="34" t="s">
        <v>889</v>
      </c>
      <c r="D203" s="21">
        <v>1</v>
      </c>
      <c r="E203" s="21" t="s">
        <v>468</v>
      </c>
      <c r="F203" s="21" t="s">
        <v>77</v>
      </c>
      <c r="G203" s="21">
        <v>5500</v>
      </c>
      <c r="H203" s="23" t="s">
        <v>13</v>
      </c>
      <c r="I203" s="24">
        <v>43489</v>
      </c>
      <c r="J203" s="24" t="s">
        <v>823</v>
      </c>
      <c r="K203" s="25">
        <v>2019</v>
      </c>
    </row>
    <row r="204" spans="1:11" x14ac:dyDescent="0.25">
      <c r="A204" s="21" t="s">
        <v>451</v>
      </c>
      <c r="B204" s="21" t="s">
        <v>16</v>
      </c>
      <c r="C204" s="34" t="s">
        <v>890</v>
      </c>
      <c r="D204" s="21">
        <v>1</v>
      </c>
      <c r="E204" s="21" t="s">
        <v>468</v>
      </c>
      <c r="F204" s="21" t="s">
        <v>77</v>
      </c>
      <c r="G204" s="21">
        <v>5500</v>
      </c>
      <c r="H204" s="23" t="s">
        <v>13</v>
      </c>
      <c r="I204" s="24">
        <v>43503</v>
      </c>
      <c r="J204" s="24" t="s">
        <v>856</v>
      </c>
      <c r="K204" s="25">
        <v>2019</v>
      </c>
    </row>
    <row r="205" spans="1:11" x14ac:dyDescent="0.25">
      <c r="A205" s="21" t="s">
        <v>451</v>
      </c>
      <c r="B205" s="21" t="s">
        <v>16</v>
      </c>
      <c r="C205" s="34" t="s">
        <v>891</v>
      </c>
      <c r="D205" s="21">
        <v>1</v>
      </c>
      <c r="E205" s="21" t="s">
        <v>468</v>
      </c>
      <c r="F205" s="21" t="s">
        <v>77</v>
      </c>
      <c r="G205" s="21">
        <v>5500</v>
      </c>
      <c r="H205" s="23" t="s">
        <v>13</v>
      </c>
      <c r="I205" s="24">
        <v>43524</v>
      </c>
      <c r="J205" s="24" t="s">
        <v>856</v>
      </c>
      <c r="K205" s="25">
        <v>2019</v>
      </c>
    </row>
    <row r="206" spans="1:11" x14ac:dyDescent="0.25">
      <c r="A206" s="21" t="s">
        <v>451</v>
      </c>
      <c r="B206" s="21" t="s">
        <v>16</v>
      </c>
      <c r="C206" s="34" t="s">
        <v>892</v>
      </c>
      <c r="D206" s="21">
        <v>1</v>
      </c>
      <c r="E206" s="21" t="s">
        <v>74</v>
      </c>
      <c r="F206" s="21" t="s">
        <v>75</v>
      </c>
      <c r="G206" s="21">
        <v>5400</v>
      </c>
      <c r="H206" s="23" t="s">
        <v>13</v>
      </c>
      <c r="I206" s="24">
        <v>43496</v>
      </c>
      <c r="J206" s="24" t="s">
        <v>823</v>
      </c>
      <c r="K206" s="25">
        <v>2019</v>
      </c>
    </row>
    <row r="207" spans="1:11" x14ac:dyDescent="0.25">
      <c r="A207" s="21" t="s">
        <v>451</v>
      </c>
      <c r="B207" s="21" t="s">
        <v>16</v>
      </c>
      <c r="C207" s="34" t="s">
        <v>893</v>
      </c>
      <c r="D207" s="21">
        <v>1</v>
      </c>
      <c r="E207" s="21" t="s">
        <v>74</v>
      </c>
      <c r="F207" s="21" t="s">
        <v>75</v>
      </c>
      <c r="G207" s="22">
        <v>5400</v>
      </c>
      <c r="H207" s="23" t="s">
        <v>13</v>
      </c>
      <c r="I207" s="24">
        <v>43503</v>
      </c>
      <c r="J207" s="24" t="s">
        <v>856</v>
      </c>
      <c r="K207" s="25">
        <v>2019</v>
      </c>
    </row>
    <row r="208" spans="1:11" x14ac:dyDescent="0.25">
      <c r="A208" s="21" t="s">
        <v>451</v>
      </c>
      <c r="B208" s="21" t="s">
        <v>16</v>
      </c>
      <c r="C208" s="34" t="s">
        <v>894</v>
      </c>
      <c r="D208" s="21">
        <v>1</v>
      </c>
      <c r="E208" s="21" t="s">
        <v>74</v>
      </c>
      <c r="F208" s="21" t="s">
        <v>75</v>
      </c>
      <c r="G208" s="22">
        <v>5400</v>
      </c>
      <c r="H208" s="23" t="s">
        <v>13</v>
      </c>
      <c r="I208" s="24">
        <v>43510</v>
      </c>
      <c r="J208" s="24" t="s">
        <v>856</v>
      </c>
      <c r="K208" s="25">
        <v>2019</v>
      </c>
    </row>
    <row r="209" spans="1:11" x14ac:dyDescent="0.25">
      <c r="A209" s="21" t="s">
        <v>451</v>
      </c>
      <c r="B209" s="21" t="s">
        <v>16</v>
      </c>
      <c r="C209" s="34" t="s">
        <v>895</v>
      </c>
      <c r="D209" s="21">
        <v>1</v>
      </c>
      <c r="E209" s="21" t="s">
        <v>74</v>
      </c>
      <c r="F209" s="21" t="s">
        <v>75</v>
      </c>
      <c r="G209" s="22">
        <v>5400</v>
      </c>
      <c r="H209" s="23" t="s">
        <v>13</v>
      </c>
      <c r="I209" s="24">
        <v>43517</v>
      </c>
      <c r="J209" s="24" t="s">
        <v>856</v>
      </c>
      <c r="K209" s="25">
        <v>2019</v>
      </c>
    </row>
    <row r="210" spans="1:11" x14ac:dyDescent="0.25">
      <c r="A210" s="21" t="s">
        <v>451</v>
      </c>
      <c r="B210" s="21" t="s">
        <v>16</v>
      </c>
      <c r="C210" s="34" t="s">
        <v>896</v>
      </c>
      <c r="D210" s="21">
        <v>1</v>
      </c>
      <c r="E210" s="21" t="s">
        <v>74</v>
      </c>
      <c r="F210" s="21" t="s">
        <v>75</v>
      </c>
      <c r="G210" s="21">
        <v>5400</v>
      </c>
      <c r="H210" s="23" t="s">
        <v>13</v>
      </c>
      <c r="I210" s="24">
        <v>43482</v>
      </c>
      <c r="J210" s="24" t="s">
        <v>823</v>
      </c>
      <c r="K210" s="25">
        <v>2019</v>
      </c>
    </row>
    <row r="211" spans="1:11" x14ac:dyDescent="0.25">
      <c r="A211" s="21" t="s">
        <v>451</v>
      </c>
      <c r="B211" s="21" t="s">
        <v>16</v>
      </c>
      <c r="C211" s="34" t="s">
        <v>897</v>
      </c>
      <c r="D211" s="21">
        <v>1</v>
      </c>
      <c r="E211" s="21" t="s">
        <v>74</v>
      </c>
      <c r="F211" s="21" t="s">
        <v>75</v>
      </c>
      <c r="G211" s="21">
        <v>5400</v>
      </c>
      <c r="H211" s="23" t="s">
        <v>13</v>
      </c>
      <c r="I211" s="24">
        <v>43489</v>
      </c>
      <c r="J211" s="24" t="s">
        <v>823</v>
      </c>
      <c r="K211" s="25">
        <v>2019</v>
      </c>
    </row>
  </sheetData>
  <autoFilter ref="A4:K2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42"/>
  <sheetViews>
    <sheetView workbookViewId="0">
      <selection activeCell="A5" sqref="A5"/>
    </sheetView>
  </sheetViews>
  <sheetFormatPr baseColWidth="10" defaultRowHeight="15" x14ac:dyDescent="0.25"/>
  <cols>
    <col min="1" max="1" width="13.5703125" style="36" bestFit="1" customWidth="1"/>
    <col min="2" max="2" width="9.42578125" style="36" bestFit="1" customWidth="1"/>
    <col min="3" max="3" width="17.140625" style="36" bestFit="1" customWidth="1"/>
    <col min="4" max="4" width="32.85546875" style="36" customWidth="1"/>
    <col min="5" max="5" width="9.28515625" bestFit="1" customWidth="1"/>
    <col min="6" max="7" width="10.28515625" bestFit="1" customWidth="1"/>
    <col min="8" max="8" width="9.28515625" bestFit="1" customWidth="1"/>
    <col min="9" max="11" width="10.28515625" bestFit="1" customWidth="1"/>
    <col min="12" max="12" width="9.28515625" bestFit="1" customWidth="1"/>
    <col min="13" max="16" width="10.28515625" bestFit="1" customWidth="1"/>
    <col min="17" max="24" width="9.28515625" bestFit="1" customWidth="1"/>
  </cols>
  <sheetData>
    <row r="1" spans="1:24" s="185" customFormat="1" x14ac:dyDescent="0.25">
      <c r="A1" s="9" t="s">
        <v>281</v>
      </c>
      <c r="B1" s="6"/>
      <c r="C1" s="6"/>
      <c r="D1" s="6"/>
      <c r="E1" s="7"/>
      <c r="F1" s="7"/>
      <c r="G1" s="7"/>
      <c r="H1" s="7"/>
    </row>
    <row r="2" spans="1:24" s="185" customFormat="1" x14ac:dyDescent="0.25">
      <c r="A2" s="8" t="s">
        <v>263</v>
      </c>
      <c r="B2" s="131">
        <v>43234</v>
      </c>
      <c r="C2" s="6"/>
      <c r="D2" s="6"/>
      <c r="E2" s="7"/>
      <c r="F2" s="7"/>
      <c r="G2" s="7"/>
      <c r="H2" s="7"/>
    </row>
    <row r="3" spans="1:24" s="36" customFormat="1" x14ac:dyDescent="0.25">
      <c r="A3" s="186"/>
      <c r="B3" s="186"/>
      <c r="C3" s="186"/>
      <c r="D3" s="186"/>
      <c r="E3" s="186">
        <v>2018</v>
      </c>
      <c r="F3" s="186"/>
      <c r="G3" s="186"/>
      <c r="H3" s="186"/>
      <c r="I3" s="186"/>
      <c r="J3" s="186"/>
      <c r="K3" s="186"/>
      <c r="L3" s="101"/>
      <c r="M3" s="186">
        <v>2019</v>
      </c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</row>
    <row r="4" spans="1:24" s="36" customFormat="1" x14ac:dyDescent="0.25">
      <c r="A4" s="187" t="s">
        <v>748</v>
      </c>
      <c r="B4" s="187" t="s">
        <v>266</v>
      </c>
      <c r="C4" s="187" t="s">
        <v>267</v>
      </c>
      <c r="D4" s="188" t="s">
        <v>754</v>
      </c>
      <c r="E4" s="186">
        <v>5</v>
      </c>
      <c r="F4" s="186">
        <v>6</v>
      </c>
      <c r="G4" s="186">
        <v>7</v>
      </c>
      <c r="H4" s="186">
        <v>8</v>
      </c>
      <c r="I4" s="186">
        <v>9</v>
      </c>
      <c r="J4" s="186">
        <v>10</v>
      </c>
      <c r="K4" s="186">
        <v>11</v>
      </c>
      <c r="L4" s="101">
        <v>12</v>
      </c>
      <c r="M4" s="186">
        <v>1</v>
      </c>
      <c r="N4" s="186">
        <v>2</v>
      </c>
      <c r="O4" s="186">
        <v>3</v>
      </c>
      <c r="P4" s="186">
        <v>4</v>
      </c>
      <c r="Q4" s="186">
        <v>5</v>
      </c>
      <c r="R4" s="186">
        <v>6</v>
      </c>
      <c r="S4" s="186">
        <v>7</v>
      </c>
      <c r="T4" s="186">
        <v>8</v>
      </c>
      <c r="U4" s="186">
        <v>9</v>
      </c>
      <c r="V4" s="186">
        <v>10</v>
      </c>
      <c r="W4" s="186">
        <v>11</v>
      </c>
      <c r="X4" s="186">
        <v>12</v>
      </c>
    </row>
    <row r="5" spans="1:24" x14ac:dyDescent="0.25">
      <c r="A5" s="186" t="s">
        <v>451</v>
      </c>
      <c r="B5" s="186" t="s">
        <v>445</v>
      </c>
      <c r="C5" s="186" t="s">
        <v>468</v>
      </c>
      <c r="D5" s="186"/>
      <c r="E5" s="189">
        <v>22000</v>
      </c>
      <c r="F5" s="189">
        <v>22000</v>
      </c>
      <c r="G5" s="189">
        <v>22000</v>
      </c>
      <c r="H5" s="189"/>
      <c r="I5" s="189">
        <v>11000</v>
      </c>
      <c r="J5" s="189">
        <v>16500</v>
      </c>
      <c r="K5" s="189">
        <v>5500</v>
      </c>
      <c r="L5" s="190">
        <v>5500</v>
      </c>
      <c r="M5" s="189">
        <v>33000</v>
      </c>
      <c r="N5" s="189">
        <v>22000</v>
      </c>
      <c r="O5" s="189">
        <v>27500</v>
      </c>
      <c r="P5" s="189">
        <v>11000</v>
      </c>
      <c r="Q5" s="189">
        <v>11000</v>
      </c>
      <c r="R5" s="189">
        <v>16500</v>
      </c>
      <c r="S5" s="189">
        <v>16500</v>
      </c>
      <c r="T5" s="189">
        <v>5500</v>
      </c>
      <c r="U5" s="189">
        <v>16500</v>
      </c>
      <c r="V5" s="189">
        <v>5500</v>
      </c>
      <c r="W5" s="189">
        <v>11000</v>
      </c>
      <c r="X5" s="189">
        <v>5500</v>
      </c>
    </row>
    <row r="6" spans="1:24" x14ac:dyDescent="0.25">
      <c r="A6" s="186"/>
      <c r="B6" s="186"/>
      <c r="C6" s="186" t="s">
        <v>74</v>
      </c>
      <c r="D6" s="186"/>
      <c r="E6" s="189">
        <v>10800</v>
      </c>
      <c r="F6" s="189">
        <v>10800</v>
      </c>
      <c r="G6" s="189">
        <v>5400</v>
      </c>
      <c r="H6" s="189"/>
      <c r="I6" s="189">
        <v>16200</v>
      </c>
      <c r="J6" s="189">
        <v>21600</v>
      </c>
      <c r="K6" s="189">
        <v>16200</v>
      </c>
      <c r="L6" s="190">
        <v>5400</v>
      </c>
      <c r="M6" s="189">
        <v>16200</v>
      </c>
      <c r="N6" s="189">
        <v>21600</v>
      </c>
      <c r="O6" s="189">
        <v>16200</v>
      </c>
      <c r="P6" s="189">
        <v>16200</v>
      </c>
      <c r="Q6" s="189">
        <v>10800</v>
      </c>
      <c r="R6" s="189">
        <v>16200</v>
      </c>
      <c r="S6" s="189">
        <v>16200</v>
      </c>
      <c r="T6" s="189">
        <v>10800</v>
      </c>
      <c r="U6" s="189">
        <v>16200</v>
      </c>
      <c r="V6" s="189">
        <v>16200</v>
      </c>
      <c r="W6" s="189">
        <v>16200</v>
      </c>
      <c r="X6" s="189">
        <v>16200</v>
      </c>
    </row>
    <row r="7" spans="1:24" x14ac:dyDescent="0.25">
      <c r="A7" s="186"/>
      <c r="B7" s="186"/>
      <c r="C7" s="186" t="s">
        <v>47</v>
      </c>
      <c r="D7" s="186"/>
      <c r="E7" s="189">
        <v>2750</v>
      </c>
      <c r="F7" s="189"/>
      <c r="G7" s="189"/>
      <c r="H7" s="189"/>
      <c r="I7" s="189"/>
      <c r="J7" s="189">
        <v>2750</v>
      </c>
      <c r="K7" s="189"/>
      <c r="L7" s="190"/>
      <c r="M7" s="189">
        <v>2750</v>
      </c>
      <c r="N7" s="189"/>
      <c r="O7" s="189">
        <v>2750</v>
      </c>
      <c r="P7" s="189"/>
      <c r="Q7" s="189"/>
      <c r="R7" s="189">
        <v>2750</v>
      </c>
      <c r="S7" s="189"/>
      <c r="T7" s="189">
        <v>2750</v>
      </c>
      <c r="U7" s="189"/>
      <c r="V7" s="189"/>
      <c r="W7" s="189">
        <v>2750</v>
      </c>
      <c r="X7" s="189"/>
    </row>
    <row r="8" spans="1:24" x14ac:dyDescent="0.25">
      <c r="A8" s="186"/>
      <c r="B8" s="186"/>
      <c r="C8" s="186" t="s">
        <v>214</v>
      </c>
      <c r="D8" s="186"/>
      <c r="E8" s="189"/>
      <c r="F8" s="189">
        <v>1100</v>
      </c>
      <c r="G8" s="189"/>
      <c r="H8" s="189"/>
      <c r="I8" s="189"/>
      <c r="J8" s="189"/>
      <c r="K8" s="189"/>
      <c r="L8" s="190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</row>
    <row r="9" spans="1:24" x14ac:dyDescent="0.25">
      <c r="A9" s="186"/>
      <c r="B9" s="186"/>
      <c r="C9" s="186" t="s">
        <v>466</v>
      </c>
      <c r="D9" s="186"/>
      <c r="E9" s="189">
        <v>2750</v>
      </c>
      <c r="F9" s="189">
        <v>2750</v>
      </c>
      <c r="G9" s="189"/>
      <c r="H9" s="189"/>
      <c r="I9" s="189">
        <v>5500</v>
      </c>
      <c r="J9" s="189">
        <v>2750</v>
      </c>
      <c r="K9" s="189"/>
      <c r="L9" s="190">
        <v>2750</v>
      </c>
      <c r="M9" s="189">
        <v>2750</v>
      </c>
      <c r="N9" s="189">
        <v>2750</v>
      </c>
      <c r="O9" s="189">
        <v>2750</v>
      </c>
      <c r="P9" s="189">
        <v>5500</v>
      </c>
      <c r="Q9" s="189">
        <v>2750</v>
      </c>
      <c r="R9" s="189">
        <v>2750</v>
      </c>
      <c r="S9" s="189"/>
      <c r="T9" s="189">
        <v>2750</v>
      </c>
      <c r="U9" s="189">
        <v>2750</v>
      </c>
      <c r="V9" s="189"/>
      <c r="W9" s="189">
        <v>2750</v>
      </c>
      <c r="X9" s="189"/>
    </row>
    <row r="10" spans="1:24" x14ac:dyDescent="0.25">
      <c r="A10" s="186"/>
      <c r="B10" s="186"/>
      <c r="C10" s="186" t="s">
        <v>59</v>
      </c>
      <c r="D10" s="194" t="s">
        <v>798</v>
      </c>
      <c r="E10" s="189">
        <v>5500</v>
      </c>
      <c r="F10" s="189">
        <v>8250</v>
      </c>
      <c r="G10" s="189">
        <v>5500</v>
      </c>
      <c r="H10" s="189">
        <v>2750</v>
      </c>
      <c r="I10" s="189">
        <v>5500</v>
      </c>
      <c r="J10" s="189">
        <v>5500</v>
      </c>
      <c r="K10" s="189">
        <v>11000</v>
      </c>
      <c r="L10" s="190">
        <v>5500</v>
      </c>
      <c r="M10" s="189">
        <v>11000</v>
      </c>
      <c r="N10" s="189">
        <v>5500</v>
      </c>
      <c r="O10" s="189">
        <v>5500</v>
      </c>
      <c r="P10" s="189">
        <v>11000</v>
      </c>
      <c r="Q10" s="189">
        <v>5500</v>
      </c>
      <c r="R10" s="189">
        <v>5500</v>
      </c>
      <c r="S10" s="189">
        <v>2750</v>
      </c>
      <c r="T10" s="189">
        <v>2750</v>
      </c>
      <c r="U10" s="189">
        <v>5500</v>
      </c>
      <c r="V10" s="189">
        <v>5500</v>
      </c>
      <c r="W10" s="189">
        <v>5500</v>
      </c>
      <c r="X10" s="189">
        <v>5500</v>
      </c>
    </row>
    <row r="11" spans="1:24" x14ac:dyDescent="0.25">
      <c r="A11" s="186"/>
      <c r="B11" s="186"/>
      <c r="C11" s="186" t="s">
        <v>113</v>
      </c>
      <c r="D11" s="186"/>
      <c r="E11" s="189">
        <v>2750</v>
      </c>
      <c r="F11" s="189">
        <v>11000</v>
      </c>
      <c r="G11" s="189">
        <v>2750</v>
      </c>
      <c r="H11" s="189"/>
      <c r="I11" s="189">
        <v>5500</v>
      </c>
      <c r="J11" s="189">
        <v>5500</v>
      </c>
      <c r="K11" s="189">
        <v>5500</v>
      </c>
      <c r="L11" s="190">
        <v>5500</v>
      </c>
      <c r="M11" s="189">
        <v>11000</v>
      </c>
      <c r="N11" s="189">
        <v>5500</v>
      </c>
      <c r="O11" s="189">
        <v>5500</v>
      </c>
      <c r="P11" s="189">
        <v>5500</v>
      </c>
      <c r="Q11" s="189">
        <v>5500</v>
      </c>
      <c r="R11" s="189">
        <v>5500</v>
      </c>
      <c r="S11" s="189">
        <v>5500</v>
      </c>
      <c r="T11" s="189"/>
      <c r="U11" s="189">
        <v>5500</v>
      </c>
      <c r="V11" s="189"/>
      <c r="W11" s="189">
        <v>5500</v>
      </c>
      <c r="X11" s="189"/>
    </row>
    <row r="12" spans="1:24" x14ac:dyDescent="0.25">
      <c r="A12" s="186"/>
      <c r="B12" s="186"/>
      <c r="C12" s="186" t="s">
        <v>55</v>
      </c>
      <c r="D12" s="186"/>
      <c r="E12" s="189">
        <v>5500</v>
      </c>
      <c r="F12" s="189">
        <v>5500</v>
      </c>
      <c r="G12" s="189">
        <v>5500</v>
      </c>
      <c r="H12" s="189">
        <v>11000</v>
      </c>
      <c r="I12" s="189">
        <v>16500</v>
      </c>
      <c r="J12" s="189">
        <v>33000</v>
      </c>
      <c r="K12" s="189">
        <v>16500</v>
      </c>
      <c r="L12" s="190">
        <v>5500</v>
      </c>
      <c r="M12" s="189">
        <v>27500</v>
      </c>
      <c r="N12" s="189">
        <v>33000</v>
      </c>
      <c r="O12" s="189">
        <v>16500</v>
      </c>
      <c r="P12" s="189">
        <v>27500</v>
      </c>
      <c r="Q12" s="189">
        <v>5500</v>
      </c>
      <c r="R12" s="189">
        <v>11000</v>
      </c>
      <c r="S12" s="189">
        <v>16500</v>
      </c>
      <c r="T12" s="191">
        <v>5500</v>
      </c>
      <c r="U12" s="189">
        <v>11000</v>
      </c>
      <c r="V12" s="189">
        <v>11000</v>
      </c>
      <c r="W12" s="189">
        <v>11000</v>
      </c>
      <c r="X12" s="189">
        <v>11000</v>
      </c>
    </row>
    <row r="13" spans="1:24" x14ac:dyDescent="0.25">
      <c r="A13" s="186"/>
      <c r="B13" s="186"/>
      <c r="C13" s="186" t="s">
        <v>72</v>
      </c>
      <c r="D13" s="194" t="s">
        <v>898</v>
      </c>
      <c r="E13" s="189">
        <v>2750</v>
      </c>
      <c r="F13" s="189"/>
      <c r="G13" s="189">
        <v>15786</v>
      </c>
      <c r="H13" s="189"/>
      <c r="I13" s="189">
        <v>2750</v>
      </c>
      <c r="J13" s="189">
        <v>8250</v>
      </c>
      <c r="K13" s="189">
        <v>13750</v>
      </c>
      <c r="L13" s="190">
        <v>11000</v>
      </c>
      <c r="M13" s="189">
        <v>11000</v>
      </c>
      <c r="N13" s="189">
        <v>16500</v>
      </c>
      <c r="O13" s="189">
        <v>13750</v>
      </c>
      <c r="P13" s="189">
        <v>11000</v>
      </c>
      <c r="Q13" s="189">
        <v>11000</v>
      </c>
      <c r="R13" s="189">
        <v>5500</v>
      </c>
      <c r="S13" s="189">
        <v>5500</v>
      </c>
      <c r="T13" s="189">
        <v>11000</v>
      </c>
      <c r="U13" s="189">
        <v>5500</v>
      </c>
      <c r="V13" s="189">
        <v>11000</v>
      </c>
      <c r="W13" s="189">
        <v>11000</v>
      </c>
      <c r="X13" s="189">
        <v>11000</v>
      </c>
    </row>
    <row r="14" spans="1:24" x14ac:dyDescent="0.25">
      <c r="A14" s="186"/>
      <c r="B14" s="186"/>
      <c r="C14" s="186" t="s">
        <v>52</v>
      </c>
      <c r="D14" s="194" t="s">
        <v>800</v>
      </c>
      <c r="E14" s="189">
        <v>27500</v>
      </c>
      <c r="F14" s="189">
        <v>43000</v>
      </c>
      <c r="G14" s="189">
        <v>27500</v>
      </c>
      <c r="H14" s="189">
        <v>16500</v>
      </c>
      <c r="I14" s="189">
        <v>27500</v>
      </c>
      <c r="J14" s="189">
        <v>27500</v>
      </c>
      <c r="K14" s="189">
        <v>33000</v>
      </c>
      <c r="L14" s="190"/>
      <c r="M14" s="189">
        <v>22000</v>
      </c>
      <c r="N14" s="189">
        <v>5500</v>
      </c>
      <c r="O14" s="189">
        <v>11000</v>
      </c>
      <c r="P14" s="189">
        <v>5500</v>
      </c>
      <c r="Q14" s="189">
        <v>5500</v>
      </c>
      <c r="R14" s="189">
        <v>5500</v>
      </c>
      <c r="S14" s="189">
        <v>11000</v>
      </c>
      <c r="T14" s="189">
        <v>5500</v>
      </c>
      <c r="U14" s="189">
        <v>5500</v>
      </c>
      <c r="V14" s="189">
        <v>11000</v>
      </c>
      <c r="W14" s="189">
        <v>5500</v>
      </c>
      <c r="X14" s="189">
        <v>5500</v>
      </c>
    </row>
    <row r="15" spans="1:24" x14ac:dyDescent="0.25">
      <c r="A15" s="186"/>
      <c r="B15" s="186"/>
      <c r="C15" s="186" t="s">
        <v>789</v>
      </c>
      <c r="D15" s="186"/>
      <c r="E15" s="189"/>
      <c r="F15" s="189">
        <v>4400</v>
      </c>
      <c r="G15" s="189"/>
      <c r="H15" s="189"/>
      <c r="I15" s="189"/>
      <c r="J15" s="189"/>
      <c r="K15" s="189"/>
      <c r="L15" s="190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</row>
    <row r="16" spans="1:24" x14ac:dyDescent="0.25">
      <c r="A16" s="186"/>
      <c r="B16" s="186"/>
      <c r="C16" s="186" t="s">
        <v>469</v>
      </c>
      <c r="D16" s="186"/>
      <c r="E16" s="189"/>
      <c r="F16" s="189">
        <v>5500</v>
      </c>
      <c r="G16" s="189">
        <v>33000</v>
      </c>
      <c r="H16" s="189">
        <v>5500</v>
      </c>
      <c r="I16" s="189">
        <v>5500</v>
      </c>
      <c r="J16" s="189"/>
      <c r="K16" s="189"/>
      <c r="L16" s="190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</row>
    <row r="17" spans="1:24" x14ac:dyDescent="0.25">
      <c r="A17" s="195"/>
      <c r="B17" s="195"/>
      <c r="C17" s="195" t="s">
        <v>49</v>
      </c>
      <c r="D17" s="195"/>
      <c r="E17" s="196"/>
      <c r="F17" s="196"/>
      <c r="G17" s="196"/>
      <c r="H17" s="196"/>
      <c r="I17" s="196"/>
      <c r="J17" s="196"/>
      <c r="K17" s="196"/>
      <c r="L17" s="197"/>
      <c r="M17" s="196">
        <v>1250</v>
      </c>
      <c r="N17" s="196"/>
      <c r="O17" s="196"/>
      <c r="P17" s="196"/>
      <c r="Q17" s="196"/>
      <c r="R17" s="196"/>
      <c r="S17" s="196"/>
      <c r="T17" s="196">
        <v>1250</v>
      </c>
      <c r="U17" s="196"/>
      <c r="V17" s="196"/>
      <c r="W17" s="196"/>
      <c r="X17" s="196"/>
    </row>
    <row r="18" spans="1:24" x14ac:dyDescent="0.25">
      <c r="A18" s="186"/>
      <c r="B18" s="186" t="s">
        <v>444</v>
      </c>
      <c r="C18" s="186" t="s">
        <v>641</v>
      </c>
      <c r="D18" s="186"/>
      <c r="E18" s="189"/>
      <c r="F18" s="189"/>
      <c r="G18" s="189"/>
      <c r="H18" s="189"/>
      <c r="I18" s="189"/>
      <c r="J18" s="189">
        <v>5500</v>
      </c>
      <c r="K18" s="189"/>
      <c r="L18" s="190"/>
      <c r="M18" s="189">
        <v>5500</v>
      </c>
      <c r="N18" s="189">
        <v>5500</v>
      </c>
      <c r="O18" s="189"/>
      <c r="P18" s="189">
        <v>5500</v>
      </c>
      <c r="Q18" s="189"/>
      <c r="R18" s="189">
        <v>5500</v>
      </c>
      <c r="S18" s="189"/>
      <c r="T18" s="189"/>
      <c r="U18" s="189"/>
      <c r="V18" s="189"/>
      <c r="W18" s="189"/>
      <c r="X18" s="189"/>
    </row>
    <row r="19" spans="1:24" x14ac:dyDescent="0.25">
      <c r="A19" s="186"/>
      <c r="B19" s="186"/>
      <c r="C19" s="186" t="s">
        <v>30</v>
      </c>
      <c r="D19" s="139"/>
      <c r="E19" s="189"/>
      <c r="F19" s="189"/>
      <c r="G19" s="189">
        <v>3776</v>
      </c>
      <c r="H19" s="189"/>
      <c r="I19" s="189">
        <v>7552</v>
      </c>
      <c r="J19" s="189"/>
      <c r="K19" s="189"/>
      <c r="L19" s="190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</row>
    <row r="20" spans="1:24" x14ac:dyDescent="0.25">
      <c r="A20" s="186"/>
      <c r="B20" s="186"/>
      <c r="C20" s="186" t="s">
        <v>790</v>
      </c>
      <c r="D20" s="186"/>
      <c r="E20" s="189"/>
      <c r="F20" s="189"/>
      <c r="G20" s="189">
        <v>5500</v>
      </c>
      <c r="H20" s="189"/>
      <c r="I20" s="189">
        <v>5500</v>
      </c>
      <c r="J20" s="189"/>
      <c r="K20" s="189"/>
      <c r="L20" s="190"/>
      <c r="M20" s="189">
        <v>5500</v>
      </c>
      <c r="N20" s="189">
        <v>5500</v>
      </c>
      <c r="O20" s="189"/>
      <c r="P20" s="189"/>
      <c r="Q20" s="189">
        <v>5500</v>
      </c>
      <c r="R20" s="189"/>
      <c r="S20" s="189"/>
      <c r="T20" s="189"/>
      <c r="U20" s="189"/>
      <c r="V20" s="189"/>
      <c r="W20" s="189"/>
      <c r="X20" s="189"/>
    </row>
    <row r="21" spans="1:24" x14ac:dyDescent="0.25">
      <c r="A21" s="186"/>
      <c r="B21" s="186"/>
      <c r="C21" s="186" t="s">
        <v>791</v>
      </c>
      <c r="D21" s="186"/>
      <c r="E21" s="189"/>
      <c r="F21" s="189"/>
      <c r="G21" s="189"/>
      <c r="H21" s="189"/>
      <c r="I21" s="189">
        <v>2750</v>
      </c>
      <c r="J21" s="189">
        <v>2750</v>
      </c>
      <c r="K21" s="189"/>
      <c r="L21" s="190"/>
      <c r="M21" s="189">
        <v>2750</v>
      </c>
      <c r="N21" s="189"/>
      <c r="O21" s="189">
        <v>2750</v>
      </c>
      <c r="P21" s="189"/>
      <c r="Q21" s="189"/>
      <c r="R21" s="189"/>
      <c r="S21" s="189"/>
      <c r="T21" s="189"/>
      <c r="U21" s="189"/>
      <c r="V21" s="189"/>
      <c r="W21" s="189"/>
      <c r="X21" s="189"/>
    </row>
    <row r="22" spans="1:24" x14ac:dyDescent="0.25">
      <c r="A22" s="186"/>
      <c r="B22" s="186"/>
      <c r="C22" s="186" t="s">
        <v>26</v>
      </c>
      <c r="D22" s="139"/>
      <c r="E22" s="189">
        <v>8880</v>
      </c>
      <c r="F22" s="189"/>
      <c r="G22" s="189">
        <v>4440</v>
      </c>
      <c r="H22" s="189"/>
      <c r="I22" s="189">
        <v>8880</v>
      </c>
      <c r="J22" s="189">
        <v>4440</v>
      </c>
      <c r="K22" s="189">
        <v>8880</v>
      </c>
      <c r="L22" s="190"/>
      <c r="M22" s="189">
        <v>8880</v>
      </c>
      <c r="N22" s="189">
        <v>8880</v>
      </c>
      <c r="O22" s="189">
        <v>4440</v>
      </c>
      <c r="P22" s="189">
        <v>4440</v>
      </c>
      <c r="Q22" s="189">
        <v>8880</v>
      </c>
      <c r="R22" s="189"/>
      <c r="S22" s="189"/>
      <c r="T22" s="189"/>
      <c r="U22" s="189"/>
      <c r="V22" s="189"/>
      <c r="W22" s="189"/>
      <c r="X22" s="189"/>
    </row>
    <row r="23" spans="1:24" x14ac:dyDescent="0.25">
      <c r="A23" s="186"/>
      <c r="B23" s="186"/>
      <c r="C23" s="186" t="s">
        <v>15</v>
      </c>
      <c r="D23" s="186"/>
      <c r="E23" s="189"/>
      <c r="F23" s="189"/>
      <c r="G23" s="189"/>
      <c r="H23" s="189"/>
      <c r="I23" s="189"/>
      <c r="J23" s="189">
        <v>11438</v>
      </c>
      <c r="K23" s="189"/>
      <c r="L23" s="190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</row>
    <row r="24" spans="1:24" x14ac:dyDescent="0.25">
      <c r="A24" s="186"/>
      <c r="B24" s="186"/>
      <c r="C24" s="186" t="s">
        <v>12</v>
      </c>
      <c r="D24" s="186"/>
      <c r="E24" s="189"/>
      <c r="F24" s="189"/>
      <c r="G24" s="189"/>
      <c r="H24" s="189"/>
      <c r="I24" s="189"/>
      <c r="J24" s="189">
        <v>16500</v>
      </c>
      <c r="K24" s="189"/>
      <c r="L24" s="190"/>
      <c r="M24" s="189"/>
      <c r="N24" s="189"/>
      <c r="O24" s="189">
        <v>5500</v>
      </c>
      <c r="P24" s="189"/>
      <c r="Q24" s="189"/>
      <c r="R24" s="189"/>
      <c r="S24" s="189"/>
      <c r="T24" s="189"/>
      <c r="U24" s="189"/>
      <c r="V24" s="189"/>
      <c r="W24" s="189"/>
      <c r="X24" s="189"/>
    </row>
    <row r="25" spans="1:24" x14ac:dyDescent="0.25">
      <c r="A25" s="186"/>
      <c r="B25" s="186"/>
      <c r="C25" s="186" t="s">
        <v>447</v>
      </c>
      <c r="D25" s="186"/>
      <c r="E25" s="189"/>
      <c r="F25" s="189"/>
      <c r="G25" s="189"/>
      <c r="H25" s="189"/>
      <c r="I25" s="189"/>
      <c r="J25" s="189"/>
      <c r="K25" s="189"/>
      <c r="L25" s="190"/>
      <c r="M25" s="189">
        <v>5500</v>
      </c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</row>
    <row r="26" spans="1:24" x14ac:dyDescent="0.25">
      <c r="A26" s="186"/>
      <c r="B26" s="186"/>
      <c r="C26" s="186" t="s">
        <v>792</v>
      </c>
      <c r="D26" s="186"/>
      <c r="E26" s="189">
        <v>1006</v>
      </c>
      <c r="F26" s="189"/>
      <c r="G26" s="189"/>
      <c r="H26" s="189"/>
      <c r="I26" s="189"/>
      <c r="J26" s="189"/>
      <c r="K26" s="189"/>
      <c r="L26" s="190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</row>
    <row r="27" spans="1:24" x14ac:dyDescent="0.25">
      <c r="A27" s="186"/>
      <c r="B27" s="186"/>
      <c r="C27" s="186" t="s">
        <v>793</v>
      </c>
      <c r="D27" s="186"/>
      <c r="E27" s="189">
        <v>1356</v>
      </c>
      <c r="F27" s="189"/>
      <c r="G27" s="189"/>
      <c r="H27" s="189"/>
      <c r="I27" s="189"/>
      <c r="J27" s="189"/>
      <c r="K27" s="189"/>
      <c r="L27" s="190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</row>
    <row r="28" spans="1:24" x14ac:dyDescent="0.25">
      <c r="A28" s="186"/>
      <c r="B28" s="186"/>
      <c r="C28" s="186" t="s">
        <v>636</v>
      </c>
      <c r="D28" s="186"/>
      <c r="E28" s="189"/>
      <c r="F28" s="189"/>
      <c r="G28" s="189"/>
      <c r="H28" s="189"/>
      <c r="I28" s="189"/>
      <c r="J28" s="189"/>
      <c r="K28" s="189"/>
      <c r="L28" s="190"/>
      <c r="M28" s="189">
        <v>5500</v>
      </c>
      <c r="N28" s="189"/>
      <c r="O28" s="189"/>
      <c r="P28" s="189">
        <v>11000</v>
      </c>
      <c r="Q28" s="189"/>
      <c r="R28" s="189"/>
      <c r="S28" s="189"/>
      <c r="T28" s="189"/>
      <c r="U28" s="189"/>
      <c r="V28" s="189"/>
      <c r="W28" s="189"/>
      <c r="X28" s="189"/>
    </row>
    <row r="29" spans="1:24" x14ac:dyDescent="0.25">
      <c r="A29" s="186"/>
      <c r="B29" s="186"/>
      <c r="C29" s="186" t="s">
        <v>794</v>
      </c>
      <c r="D29" s="186"/>
      <c r="E29" s="189">
        <v>5500</v>
      </c>
      <c r="F29" s="189"/>
      <c r="G29" s="189"/>
      <c r="H29" s="189"/>
      <c r="I29" s="189"/>
      <c r="J29" s="189">
        <v>5500</v>
      </c>
      <c r="K29" s="189"/>
      <c r="L29" s="190"/>
      <c r="M29" s="189">
        <v>11000</v>
      </c>
      <c r="N29" s="189"/>
      <c r="O29" s="189">
        <v>5500</v>
      </c>
      <c r="P29" s="189"/>
      <c r="Q29" s="189"/>
      <c r="R29" s="189"/>
      <c r="S29" s="189"/>
      <c r="T29" s="189"/>
      <c r="U29" s="189"/>
      <c r="V29" s="189"/>
      <c r="W29" s="189"/>
      <c r="X29" s="189"/>
    </row>
    <row r="30" spans="1:24" x14ac:dyDescent="0.25">
      <c r="A30" s="186"/>
      <c r="B30" s="186"/>
      <c r="C30" s="186" t="s">
        <v>567</v>
      </c>
      <c r="D30" s="186"/>
      <c r="E30" s="189"/>
      <c r="F30" s="189"/>
      <c r="G30" s="189">
        <v>5500</v>
      </c>
      <c r="H30" s="189"/>
      <c r="I30" s="189"/>
      <c r="J30" s="189">
        <v>5500</v>
      </c>
      <c r="K30" s="189"/>
      <c r="L30" s="190"/>
      <c r="M30" s="189"/>
      <c r="N30" s="189">
        <v>5500</v>
      </c>
      <c r="O30" s="189"/>
      <c r="P30" s="189">
        <v>5500</v>
      </c>
      <c r="Q30" s="189"/>
      <c r="R30" s="189"/>
      <c r="S30" s="189"/>
      <c r="T30" s="189"/>
      <c r="U30" s="189"/>
      <c r="V30" s="189"/>
      <c r="W30" s="189"/>
      <c r="X30" s="189"/>
    </row>
    <row r="31" spans="1:24" x14ac:dyDescent="0.25">
      <c r="A31" s="186"/>
      <c r="B31" s="186"/>
      <c r="C31" s="186" t="s">
        <v>795</v>
      </c>
      <c r="D31" s="186"/>
      <c r="E31" s="189"/>
      <c r="F31" s="189"/>
      <c r="G31" s="189"/>
      <c r="H31" s="189"/>
      <c r="I31" s="189"/>
      <c r="J31" s="189"/>
      <c r="K31" s="189"/>
      <c r="L31" s="190"/>
      <c r="M31" s="189"/>
      <c r="N31" s="189"/>
      <c r="O31" s="189"/>
      <c r="P31" s="189"/>
      <c r="Q31" s="189"/>
      <c r="R31" s="189"/>
      <c r="S31" s="189">
        <v>1000</v>
      </c>
      <c r="T31" s="189"/>
      <c r="U31" s="189"/>
      <c r="V31" s="189"/>
      <c r="W31" s="189"/>
      <c r="X31" s="189"/>
    </row>
    <row r="32" spans="1:24" x14ac:dyDescent="0.25">
      <c r="A32" s="186"/>
      <c r="B32" s="186"/>
      <c r="C32" s="186" t="s">
        <v>796</v>
      </c>
      <c r="D32" s="186"/>
      <c r="E32" s="189"/>
      <c r="F32" s="189"/>
      <c r="G32" s="189"/>
      <c r="H32" s="189"/>
      <c r="I32" s="189"/>
      <c r="J32" s="189"/>
      <c r="K32" s="189"/>
      <c r="L32" s="190"/>
      <c r="M32" s="189"/>
      <c r="N32" s="189"/>
      <c r="O32" s="189">
        <v>1500</v>
      </c>
      <c r="P32" s="189"/>
      <c r="Q32" s="189"/>
      <c r="R32" s="189"/>
      <c r="S32" s="189"/>
      <c r="T32" s="189"/>
      <c r="U32" s="189"/>
      <c r="V32" s="189"/>
      <c r="W32" s="189"/>
      <c r="X32" s="189"/>
    </row>
    <row r="33" spans="1:24" s="185" customFormat="1" x14ac:dyDescent="0.25">
      <c r="A33" s="186"/>
      <c r="B33" s="186"/>
      <c r="C33" s="186"/>
      <c r="D33" s="194" t="s">
        <v>753</v>
      </c>
      <c r="E33" s="189"/>
      <c r="F33" s="189"/>
      <c r="G33" s="189"/>
      <c r="H33" s="189"/>
      <c r="I33" s="189"/>
      <c r="J33" s="189"/>
      <c r="K33" s="135">
        <v>1564</v>
      </c>
      <c r="L33" s="190"/>
      <c r="M33" s="135"/>
      <c r="N33" s="135">
        <v>2400</v>
      </c>
      <c r="O33" s="135">
        <v>2400</v>
      </c>
      <c r="P33" s="135">
        <v>2400</v>
      </c>
      <c r="Q33" s="135">
        <v>2400</v>
      </c>
      <c r="R33" s="135">
        <v>2400</v>
      </c>
      <c r="S33" s="135">
        <v>2400</v>
      </c>
      <c r="T33" s="189"/>
      <c r="U33" s="189"/>
      <c r="V33" s="189"/>
      <c r="W33" s="189"/>
      <c r="X33" s="189"/>
    </row>
    <row r="34" spans="1:24" s="36" customFormat="1" x14ac:dyDescent="0.25">
      <c r="A34" s="186" t="s">
        <v>265</v>
      </c>
      <c r="B34" s="186"/>
      <c r="C34" s="186"/>
      <c r="D34" s="186"/>
      <c r="E34" s="192">
        <f>SUM(E5:E33)</f>
        <v>99042</v>
      </c>
      <c r="F34" s="192">
        <f t="shared" ref="F34:X34" si="0">SUM(F5:F33)</f>
        <v>114300</v>
      </c>
      <c r="G34" s="192">
        <f t="shared" si="0"/>
        <v>136652</v>
      </c>
      <c r="H34" s="192">
        <f t="shared" si="0"/>
        <v>35750</v>
      </c>
      <c r="I34" s="192">
        <f t="shared" si="0"/>
        <v>120632</v>
      </c>
      <c r="J34" s="192">
        <f t="shared" si="0"/>
        <v>174978</v>
      </c>
      <c r="K34" s="192">
        <f t="shared" si="0"/>
        <v>111894</v>
      </c>
      <c r="L34" s="193">
        <f t="shared" si="0"/>
        <v>41150</v>
      </c>
      <c r="M34" s="192">
        <f t="shared" si="0"/>
        <v>183080</v>
      </c>
      <c r="N34" s="192">
        <f t="shared" si="0"/>
        <v>140130</v>
      </c>
      <c r="O34" s="192">
        <f t="shared" si="0"/>
        <v>123540</v>
      </c>
      <c r="P34" s="192">
        <f t="shared" si="0"/>
        <v>122040</v>
      </c>
      <c r="Q34" s="192">
        <f t="shared" si="0"/>
        <v>74330</v>
      </c>
      <c r="R34" s="192">
        <f t="shared" si="0"/>
        <v>79100</v>
      </c>
      <c r="S34" s="192">
        <f t="shared" si="0"/>
        <v>77350</v>
      </c>
      <c r="T34" s="192">
        <f t="shared" si="0"/>
        <v>47800</v>
      </c>
      <c r="U34" s="192">
        <f t="shared" si="0"/>
        <v>68450</v>
      </c>
      <c r="V34" s="192">
        <f t="shared" si="0"/>
        <v>60200</v>
      </c>
      <c r="W34" s="192">
        <f t="shared" si="0"/>
        <v>71200</v>
      </c>
      <c r="X34" s="192">
        <f t="shared" si="0"/>
        <v>54700</v>
      </c>
    </row>
    <row r="40" spans="1:24" x14ac:dyDescent="0.25">
      <c r="D40" s="139"/>
    </row>
    <row r="41" spans="1:24" x14ac:dyDescent="0.25">
      <c r="D41" s="139"/>
    </row>
    <row r="42" spans="1:24" x14ac:dyDescent="0.25">
      <c r="D42" s="139"/>
    </row>
  </sheetData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28"/>
  <sheetViews>
    <sheetView workbookViewId="0">
      <selection activeCell="B18" sqref="B18"/>
    </sheetView>
  </sheetViews>
  <sheetFormatPr baseColWidth="10" defaultRowHeight="15" outlineLevelCol="1" x14ac:dyDescent="0.25"/>
  <cols>
    <col min="1" max="1" width="22" customWidth="1"/>
    <col min="2" max="2" width="13.7109375" customWidth="1"/>
    <col min="3" max="3" width="13" customWidth="1"/>
    <col min="4" max="4" width="16.7109375" hidden="1" customWidth="1" outlineLevel="1"/>
    <col min="5" max="5" width="12.85546875" hidden="1" customWidth="1" outlineLevel="1"/>
    <col min="6" max="7" width="11.85546875" hidden="1" customWidth="1" outlineLevel="1"/>
    <col min="8" max="9" width="12.85546875" hidden="1" customWidth="1" outlineLevel="1"/>
    <col min="10" max="10" width="11.85546875" hidden="1" customWidth="1" outlineLevel="1"/>
    <col min="11" max="13" width="12.85546875" hidden="1" customWidth="1" outlineLevel="1"/>
    <col min="14" max="14" width="11.85546875" hidden="1" customWidth="1" outlineLevel="1"/>
    <col min="15" max="15" width="14.85546875" customWidth="1" collapsed="1"/>
    <col min="16" max="16" width="16.7109375" customWidth="1"/>
    <col min="17" max="17" width="13.140625" customWidth="1"/>
    <col min="18" max="18" width="14.28515625" customWidth="1"/>
    <col min="20" max="20" width="3.85546875" customWidth="1"/>
    <col min="21" max="21" width="46.42578125" style="162" bestFit="1" customWidth="1"/>
    <col min="22" max="22" width="22.85546875" style="161" customWidth="1"/>
  </cols>
  <sheetData>
    <row r="1" spans="1:22" ht="51.75" x14ac:dyDescent="0.25">
      <c r="A1" s="67"/>
      <c r="B1" s="67" t="s">
        <v>624</v>
      </c>
      <c r="C1" s="67" t="s">
        <v>623</v>
      </c>
      <c r="D1" s="148" t="s">
        <v>267</v>
      </c>
      <c r="E1" s="149">
        <v>3</v>
      </c>
      <c r="F1" s="149">
        <v>4</v>
      </c>
      <c r="G1" s="149">
        <v>5</v>
      </c>
      <c r="H1" s="149">
        <v>6</v>
      </c>
      <c r="I1" s="149">
        <v>7</v>
      </c>
      <c r="J1" s="149">
        <v>8</v>
      </c>
      <c r="K1" s="149">
        <v>9</v>
      </c>
      <c r="L1" s="149">
        <v>10</v>
      </c>
      <c r="M1" s="149">
        <v>11</v>
      </c>
      <c r="N1" s="150">
        <v>12</v>
      </c>
      <c r="O1" s="117" t="s">
        <v>628</v>
      </c>
      <c r="P1" s="82" t="s">
        <v>540</v>
      </c>
      <c r="Q1" s="63" t="s">
        <v>533</v>
      </c>
      <c r="R1" s="74" t="s">
        <v>756</v>
      </c>
      <c r="S1" s="67" t="s">
        <v>535</v>
      </c>
      <c r="U1" s="165" t="s">
        <v>755</v>
      </c>
      <c r="V1" s="157" t="s">
        <v>546</v>
      </c>
    </row>
    <row r="2" spans="1:22" x14ac:dyDescent="0.25">
      <c r="B2" s="133"/>
      <c r="C2" s="133"/>
      <c r="D2" s="115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79"/>
      <c r="P2" s="99"/>
      <c r="Q2" s="36"/>
      <c r="R2" s="53"/>
      <c r="S2" s="38"/>
      <c r="U2" s="165"/>
      <c r="V2" s="158"/>
    </row>
    <row r="3" spans="1:22" ht="24.75" x14ac:dyDescent="0.25">
      <c r="A3" s="47" t="s">
        <v>468</v>
      </c>
      <c r="B3" s="104">
        <v>11828</v>
      </c>
      <c r="C3" s="104">
        <v>165000</v>
      </c>
      <c r="D3" s="148" t="s">
        <v>468</v>
      </c>
      <c r="E3" s="151">
        <v>27500</v>
      </c>
      <c r="F3" s="151">
        <v>22000</v>
      </c>
      <c r="G3" s="151">
        <v>22000</v>
      </c>
      <c r="H3" s="151">
        <v>27500</v>
      </c>
      <c r="I3" s="151">
        <v>22000</v>
      </c>
      <c r="J3" s="151"/>
      <c r="K3" s="151">
        <v>11000</v>
      </c>
      <c r="L3" s="151">
        <v>16500</v>
      </c>
      <c r="M3" s="151">
        <v>11000</v>
      </c>
      <c r="N3" s="152">
        <v>5500</v>
      </c>
      <c r="O3" s="29">
        <f>SUM(E3:N3)</f>
        <v>165000</v>
      </c>
      <c r="P3" s="99">
        <v>16500</v>
      </c>
      <c r="Q3" s="134">
        <f>B3+O3-P4+B4+O4-P3</f>
        <v>194962</v>
      </c>
      <c r="R3" s="54">
        <v>128000</v>
      </c>
      <c r="S3" s="114">
        <f>Q3-R3</f>
        <v>66962</v>
      </c>
      <c r="U3" s="166" t="s">
        <v>758</v>
      </c>
      <c r="V3" s="158" t="s">
        <v>625</v>
      </c>
    </row>
    <row r="4" spans="1:22" x14ac:dyDescent="0.25">
      <c r="A4" s="154" t="s">
        <v>76</v>
      </c>
      <c r="B4" s="104">
        <v>34634</v>
      </c>
      <c r="C4" s="104">
        <v>33000</v>
      </c>
      <c r="O4" s="29">
        <f t="shared" ref="O4:O24" si="0">SUM(E4:N4)</f>
        <v>0</v>
      </c>
      <c r="P4" s="99">
        <v>0</v>
      </c>
      <c r="Q4" s="134"/>
      <c r="R4" s="54"/>
      <c r="S4" s="46"/>
      <c r="U4" s="165"/>
      <c r="V4" s="157"/>
    </row>
    <row r="5" spans="1:22" x14ac:dyDescent="0.25">
      <c r="A5" s="47" t="s">
        <v>74</v>
      </c>
      <c r="B5" s="104">
        <v>42152</v>
      </c>
      <c r="C5" s="104">
        <v>189000</v>
      </c>
      <c r="D5" s="148" t="s">
        <v>74</v>
      </c>
      <c r="E5" s="151">
        <v>37800</v>
      </c>
      <c r="F5" s="151">
        <v>10800</v>
      </c>
      <c r="G5" s="151">
        <v>10800</v>
      </c>
      <c r="H5" s="151">
        <v>16200</v>
      </c>
      <c r="I5" s="151">
        <v>10800</v>
      </c>
      <c r="J5" s="151">
        <v>5400</v>
      </c>
      <c r="K5" s="151">
        <v>21600</v>
      </c>
      <c r="L5" s="151">
        <v>16200</v>
      </c>
      <c r="M5" s="151">
        <v>16200</v>
      </c>
      <c r="N5" s="152">
        <v>10800</v>
      </c>
      <c r="O5" s="29">
        <f t="shared" si="0"/>
        <v>156600</v>
      </c>
      <c r="P5" s="99">
        <v>0</v>
      </c>
      <c r="Q5" s="134">
        <f>B5+O5-P5</f>
        <v>198752</v>
      </c>
      <c r="R5" s="54">
        <v>156400</v>
      </c>
      <c r="S5" s="46">
        <f t="shared" ref="S5:S23" si="1">Q5-R5</f>
        <v>42352</v>
      </c>
      <c r="U5" s="165" t="s">
        <v>759</v>
      </c>
      <c r="V5" s="159" t="s">
        <v>536</v>
      </c>
    </row>
    <row r="6" spans="1:22" x14ac:dyDescent="0.25">
      <c r="A6" s="47" t="s">
        <v>47</v>
      </c>
      <c r="B6" s="104">
        <v>2752</v>
      </c>
      <c r="C6" s="104">
        <v>11000</v>
      </c>
      <c r="D6" s="148" t="s">
        <v>47</v>
      </c>
      <c r="E6" s="151"/>
      <c r="F6" s="151"/>
      <c r="G6" s="151">
        <v>2750</v>
      </c>
      <c r="H6" s="151"/>
      <c r="I6" s="151"/>
      <c r="J6" s="151"/>
      <c r="K6" s="151">
        <v>2750</v>
      </c>
      <c r="L6" s="151"/>
      <c r="M6" s="151">
        <v>2750</v>
      </c>
      <c r="N6" s="152"/>
      <c r="O6" s="29">
        <f t="shared" si="0"/>
        <v>8250</v>
      </c>
      <c r="P6" s="99">
        <v>0</v>
      </c>
      <c r="Q6" s="134">
        <f>B6+O6-P6</f>
        <v>11002</v>
      </c>
      <c r="R6" s="54">
        <v>7900</v>
      </c>
      <c r="S6" s="46">
        <f t="shared" si="1"/>
        <v>3102</v>
      </c>
      <c r="U6" s="165"/>
      <c r="V6" s="159"/>
    </row>
    <row r="7" spans="1:22" x14ac:dyDescent="0.25">
      <c r="A7" s="47" t="s">
        <v>214</v>
      </c>
      <c r="B7" s="104">
        <v>1468</v>
      </c>
      <c r="C7" s="104">
        <v>2500</v>
      </c>
      <c r="D7" s="148" t="s">
        <v>214</v>
      </c>
      <c r="E7" s="151"/>
      <c r="F7" s="151"/>
      <c r="G7" s="151"/>
      <c r="H7" s="151">
        <v>1100</v>
      </c>
      <c r="I7" s="151"/>
      <c r="J7" s="151"/>
      <c r="K7" s="151"/>
      <c r="L7" s="151"/>
      <c r="M7" s="151"/>
      <c r="N7" s="152"/>
      <c r="O7" s="29">
        <f t="shared" si="0"/>
        <v>1100</v>
      </c>
      <c r="P7" s="99">
        <v>0</v>
      </c>
      <c r="Q7" s="134">
        <f>B7+O7-P7</f>
        <v>2568</v>
      </c>
      <c r="R7" s="54">
        <v>0</v>
      </c>
      <c r="S7" s="46">
        <f t="shared" si="1"/>
        <v>2568</v>
      </c>
      <c r="U7" s="167" t="s">
        <v>760</v>
      </c>
      <c r="V7" s="157" t="s">
        <v>537</v>
      </c>
    </row>
    <row r="8" spans="1:22" x14ac:dyDescent="0.25">
      <c r="A8" s="47" t="s">
        <v>466</v>
      </c>
      <c r="B8" s="104">
        <v>2534</v>
      </c>
      <c r="C8" s="104">
        <v>22000</v>
      </c>
      <c r="D8" s="148" t="s">
        <v>466</v>
      </c>
      <c r="E8" s="151"/>
      <c r="F8" s="151">
        <v>2750</v>
      </c>
      <c r="G8" s="151">
        <v>2750</v>
      </c>
      <c r="H8" s="151">
        <v>2750</v>
      </c>
      <c r="I8" s="151"/>
      <c r="J8" s="151"/>
      <c r="K8" s="151">
        <v>5500</v>
      </c>
      <c r="L8" s="151">
        <v>2750</v>
      </c>
      <c r="M8" s="151"/>
      <c r="N8" s="152">
        <v>2750</v>
      </c>
      <c r="O8" s="29">
        <f t="shared" si="0"/>
        <v>19250</v>
      </c>
      <c r="P8" s="99">
        <v>0</v>
      </c>
      <c r="Q8" s="134">
        <f>B8+O8-P8+B9+O9-P9</f>
        <v>10136</v>
      </c>
      <c r="R8" s="54">
        <v>29300</v>
      </c>
      <c r="S8" s="114">
        <f t="shared" si="1"/>
        <v>-19164</v>
      </c>
      <c r="U8" s="165"/>
      <c r="V8" s="163" t="s">
        <v>542</v>
      </c>
    </row>
    <row r="9" spans="1:22" x14ac:dyDescent="0.25">
      <c r="A9" s="38" t="s">
        <v>57</v>
      </c>
      <c r="B9" s="104">
        <v>4852</v>
      </c>
      <c r="C9" s="104">
        <v>5500</v>
      </c>
      <c r="D9" s="115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29">
        <f t="shared" si="0"/>
        <v>0</v>
      </c>
      <c r="P9" s="99">
        <v>16500</v>
      </c>
      <c r="Q9" s="134"/>
      <c r="R9" s="54"/>
      <c r="S9" s="46"/>
      <c r="U9" s="165"/>
      <c r="V9" s="157"/>
    </row>
    <row r="10" spans="1:22" x14ac:dyDescent="0.25">
      <c r="A10" s="47" t="s">
        <v>59</v>
      </c>
      <c r="B10" s="104">
        <v>23938</v>
      </c>
      <c r="C10" s="104">
        <v>77250</v>
      </c>
      <c r="D10" s="148" t="s">
        <v>59</v>
      </c>
      <c r="E10" s="151">
        <v>5500</v>
      </c>
      <c r="F10" s="151">
        <v>5500</v>
      </c>
      <c r="G10" s="151">
        <v>5500</v>
      </c>
      <c r="H10" s="151">
        <v>8250</v>
      </c>
      <c r="I10" s="151">
        <v>5500</v>
      </c>
      <c r="J10" s="151">
        <v>2750</v>
      </c>
      <c r="K10" s="151">
        <v>5500</v>
      </c>
      <c r="L10" s="151">
        <v>8250</v>
      </c>
      <c r="M10" s="151">
        <v>11000</v>
      </c>
      <c r="N10" s="152">
        <v>5500</v>
      </c>
      <c r="O10" s="29">
        <f t="shared" si="0"/>
        <v>63250</v>
      </c>
      <c r="P10" s="99">
        <v>11000</v>
      </c>
      <c r="Q10" s="134">
        <f>B10+O10-P10+B11+O11-P11</f>
        <v>76718</v>
      </c>
      <c r="R10" s="54">
        <v>96100</v>
      </c>
      <c r="S10" s="114">
        <f t="shared" si="1"/>
        <v>-19382</v>
      </c>
      <c r="U10" s="165"/>
      <c r="V10" s="157" t="s">
        <v>542</v>
      </c>
    </row>
    <row r="11" spans="1:22" x14ac:dyDescent="0.25">
      <c r="A11" s="38" t="s">
        <v>61</v>
      </c>
      <c r="B11" s="104">
        <v>6030</v>
      </c>
      <c r="C11" s="104">
        <v>5500</v>
      </c>
      <c r="D11" s="115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29">
        <f t="shared" si="0"/>
        <v>0</v>
      </c>
      <c r="P11" s="99">
        <v>5500</v>
      </c>
      <c r="Q11" s="134"/>
      <c r="R11" s="54"/>
      <c r="S11" s="46"/>
      <c r="U11" s="165"/>
      <c r="V11" s="157"/>
    </row>
    <row r="12" spans="1:22" x14ac:dyDescent="0.25">
      <c r="A12" s="47" t="s">
        <v>113</v>
      </c>
      <c r="B12" s="104">
        <v>0</v>
      </c>
      <c r="C12" s="104">
        <v>35750</v>
      </c>
      <c r="D12" s="148" t="s">
        <v>113</v>
      </c>
      <c r="E12" s="151"/>
      <c r="F12" s="151">
        <v>2750</v>
      </c>
      <c r="G12" s="151">
        <v>2750</v>
      </c>
      <c r="H12" s="151">
        <v>11000</v>
      </c>
      <c r="I12" s="151">
        <v>2750</v>
      </c>
      <c r="J12" s="151"/>
      <c r="K12" s="151">
        <v>5500</v>
      </c>
      <c r="L12" s="151">
        <v>5500</v>
      </c>
      <c r="M12" s="151">
        <v>5500</v>
      </c>
      <c r="N12" s="152">
        <v>2750</v>
      </c>
      <c r="O12" s="29">
        <f t="shared" si="0"/>
        <v>38500</v>
      </c>
      <c r="P12" s="99">
        <v>2750</v>
      </c>
      <c r="Q12" s="134">
        <f>B12+O12-P12+B13+O13-P13</f>
        <v>35816</v>
      </c>
      <c r="R12" s="54">
        <v>1920</v>
      </c>
      <c r="S12" s="114">
        <f t="shared" si="1"/>
        <v>33896</v>
      </c>
      <c r="U12" s="165" t="s">
        <v>762</v>
      </c>
      <c r="V12" s="158" t="s">
        <v>538</v>
      </c>
    </row>
    <row r="13" spans="1:22" x14ac:dyDescent="0.25">
      <c r="A13" s="38" t="s">
        <v>70</v>
      </c>
      <c r="B13" s="104">
        <v>2816</v>
      </c>
      <c r="C13" s="104">
        <v>2750</v>
      </c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29">
        <f t="shared" si="0"/>
        <v>0</v>
      </c>
      <c r="P13" s="99">
        <v>2750</v>
      </c>
      <c r="Q13" s="134"/>
      <c r="R13" s="54"/>
      <c r="S13" s="46"/>
      <c r="U13" s="165"/>
      <c r="V13" s="157"/>
    </row>
    <row r="14" spans="1:22" x14ac:dyDescent="0.25">
      <c r="A14" s="47" t="s">
        <v>55</v>
      </c>
      <c r="B14" s="104">
        <v>10774</v>
      </c>
      <c r="C14" s="104">
        <v>104500</v>
      </c>
      <c r="D14" s="153" t="s">
        <v>55</v>
      </c>
      <c r="E14" s="146"/>
      <c r="F14" s="146">
        <v>5500</v>
      </c>
      <c r="G14" s="146">
        <v>5500</v>
      </c>
      <c r="H14" s="146">
        <v>11000</v>
      </c>
      <c r="I14" s="146">
        <v>11000</v>
      </c>
      <c r="J14" s="146">
        <v>5500</v>
      </c>
      <c r="K14" s="146">
        <v>11000</v>
      </c>
      <c r="L14" s="146">
        <v>27500</v>
      </c>
      <c r="M14" s="146">
        <v>16500</v>
      </c>
      <c r="N14" s="147">
        <v>22000</v>
      </c>
      <c r="O14" s="29">
        <f t="shared" si="0"/>
        <v>115500</v>
      </c>
      <c r="P14" s="99">
        <v>38500</v>
      </c>
      <c r="Q14" s="134">
        <f>B14+O14-P14+B15+O15-P15+B16+O16-P16</f>
        <v>133674</v>
      </c>
      <c r="R14" s="54">
        <v>191300</v>
      </c>
      <c r="S14" s="114">
        <f t="shared" si="1"/>
        <v>-57626</v>
      </c>
      <c r="U14" s="165" t="s">
        <v>761</v>
      </c>
      <c r="V14" s="164" t="s">
        <v>538</v>
      </c>
    </row>
    <row r="15" spans="1:22" x14ac:dyDescent="0.25">
      <c r="A15" s="38" t="s">
        <v>284</v>
      </c>
      <c r="B15" s="104"/>
      <c r="C15" s="104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29">
        <f t="shared" si="0"/>
        <v>0</v>
      </c>
      <c r="P15" s="99">
        <v>0</v>
      </c>
      <c r="Q15" s="134"/>
      <c r="R15" s="54"/>
      <c r="S15" s="46"/>
      <c r="U15" s="165"/>
      <c r="V15" s="157"/>
    </row>
    <row r="16" spans="1:22" x14ac:dyDescent="0.25">
      <c r="A16" s="47" t="s">
        <v>622</v>
      </c>
      <c r="B16" s="104"/>
      <c r="C16" s="104">
        <f>174*510</f>
        <v>88740</v>
      </c>
      <c r="D16" s="115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29">
        <f>C16</f>
        <v>88740</v>
      </c>
      <c r="P16" s="99">
        <f>84*510</f>
        <v>42840</v>
      </c>
      <c r="Q16" s="134"/>
      <c r="R16" s="54"/>
      <c r="S16" s="46">
        <f t="shared" si="1"/>
        <v>0</v>
      </c>
      <c r="U16" s="165"/>
      <c r="V16" s="157"/>
    </row>
    <row r="17" spans="1:22" x14ac:dyDescent="0.25">
      <c r="A17" s="47" t="s">
        <v>72</v>
      </c>
      <c r="B17" s="104">
        <v>8098</v>
      </c>
      <c r="C17" s="104">
        <v>54140</v>
      </c>
      <c r="D17" s="148" t="s">
        <v>72</v>
      </c>
      <c r="E17" s="151"/>
      <c r="F17" s="151">
        <v>2750</v>
      </c>
      <c r="G17" s="151">
        <v>2750</v>
      </c>
      <c r="H17" s="151"/>
      <c r="I17" s="151">
        <v>15786</v>
      </c>
      <c r="J17" s="151"/>
      <c r="K17" s="151">
        <v>2750</v>
      </c>
      <c r="L17" s="151">
        <v>8250</v>
      </c>
      <c r="M17" s="151">
        <v>13750</v>
      </c>
      <c r="N17" s="152">
        <v>11000</v>
      </c>
      <c r="O17" s="29">
        <f t="shared" si="0"/>
        <v>57036</v>
      </c>
      <c r="P17" s="99">
        <v>13750</v>
      </c>
      <c r="Q17" s="134">
        <f>B17+O17-P17</f>
        <v>51384</v>
      </c>
      <c r="R17" s="54">
        <v>32300</v>
      </c>
      <c r="S17" s="114">
        <f t="shared" si="1"/>
        <v>19084</v>
      </c>
      <c r="U17" s="165" t="s">
        <v>763</v>
      </c>
      <c r="V17" s="163" t="s">
        <v>626</v>
      </c>
    </row>
    <row r="18" spans="1:22" x14ac:dyDescent="0.25">
      <c r="A18" s="47" t="s">
        <v>52</v>
      </c>
      <c r="B18" s="104">
        <v>72632</v>
      </c>
      <c r="C18" s="104">
        <v>340000</v>
      </c>
      <c r="D18" s="148" t="s">
        <v>52</v>
      </c>
      <c r="E18" s="151">
        <v>33000</v>
      </c>
      <c r="F18" s="151">
        <v>44000</v>
      </c>
      <c r="G18" s="151">
        <v>33000</v>
      </c>
      <c r="H18" s="151">
        <v>48500</v>
      </c>
      <c r="I18" s="151">
        <v>38500</v>
      </c>
      <c r="J18" s="151">
        <v>16500</v>
      </c>
      <c r="K18" s="151">
        <v>27500</v>
      </c>
      <c r="L18" s="151">
        <v>27500</v>
      </c>
      <c r="M18" s="151">
        <v>27500</v>
      </c>
      <c r="N18" s="152">
        <v>5500</v>
      </c>
      <c r="O18" s="29">
        <f t="shared" si="0"/>
        <v>301500</v>
      </c>
      <c r="P18" s="99">
        <v>0</v>
      </c>
      <c r="Q18" s="134">
        <f>B18+O18-P18+B19+B20+B21+B22+O19+O20+O21+O22-P19-P20-P21-P22</f>
        <v>475222</v>
      </c>
      <c r="R18" s="54">
        <v>424300</v>
      </c>
      <c r="S18" s="46">
        <f t="shared" si="1"/>
        <v>50922</v>
      </c>
      <c r="U18" s="165"/>
      <c r="V18" s="159" t="s">
        <v>627</v>
      </c>
    </row>
    <row r="19" spans="1:22" x14ac:dyDescent="0.25">
      <c r="A19" s="38" t="s">
        <v>69</v>
      </c>
      <c r="B19" s="104">
        <v>37578</v>
      </c>
      <c r="C19" s="104">
        <v>38500</v>
      </c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29">
        <f t="shared" si="0"/>
        <v>0</v>
      </c>
      <c r="P19" s="99">
        <v>11000</v>
      </c>
      <c r="Q19" s="134"/>
      <c r="R19" s="54"/>
      <c r="S19" s="46"/>
      <c r="U19" s="165"/>
      <c r="V19" s="157"/>
    </row>
    <row r="20" spans="1:22" x14ac:dyDescent="0.25">
      <c r="A20" s="38" t="s">
        <v>62</v>
      </c>
      <c r="B20" s="104">
        <v>14674</v>
      </c>
      <c r="C20" s="104">
        <v>14656</v>
      </c>
      <c r="D20" s="115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29">
        <f t="shared" si="0"/>
        <v>0</v>
      </c>
      <c r="P20" s="99">
        <v>0</v>
      </c>
      <c r="Q20" s="134"/>
      <c r="R20" s="54"/>
      <c r="S20" s="46"/>
      <c r="U20" s="165"/>
      <c r="V20" s="157"/>
    </row>
    <row r="21" spans="1:22" x14ac:dyDescent="0.25">
      <c r="A21" s="38" t="s">
        <v>469</v>
      </c>
      <c r="B21" s="104"/>
      <c r="C21" s="104">
        <v>44000</v>
      </c>
      <c r="D21" s="148" t="s">
        <v>469</v>
      </c>
      <c r="E21" s="151"/>
      <c r="F21" s="151"/>
      <c r="G21" s="151"/>
      <c r="H21" s="151"/>
      <c r="I21" s="151">
        <v>33000</v>
      </c>
      <c r="J21" s="151">
        <v>11000</v>
      </c>
      <c r="K21" s="151">
        <v>11000</v>
      </c>
      <c r="L21" s="151"/>
      <c r="M21" s="151"/>
      <c r="N21" s="152"/>
      <c r="O21" s="29">
        <f t="shared" si="0"/>
        <v>55000</v>
      </c>
      <c r="P21" s="99">
        <v>0</v>
      </c>
      <c r="Q21" s="134"/>
      <c r="R21" s="54"/>
      <c r="S21" s="46"/>
      <c r="U21" s="165"/>
      <c r="V21" s="157"/>
    </row>
    <row r="22" spans="1:22" x14ac:dyDescent="0.25">
      <c r="A22" s="38" t="s">
        <v>64</v>
      </c>
      <c r="B22" s="104">
        <v>4838</v>
      </c>
      <c r="C22" s="104">
        <v>4835</v>
      </c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29">
        <f t="shared" si="0"/>
        <v>0</v>
      </c>
      <c r="P22" s="99">
        <v>0</v>
      </c>
      <c r="Q22" s="134"/>
      <c r="R22" s="54"/>
      <c r="S22" s="46"/>
      <c r="U22" s="165"/>
      <c r="V22" s="157"/>
    </row>
    <row r="23" spans="1:22" ht="15.75" thickBot="1" x14ac:dyDescent="0.3">
      <c r="A23" s="47" t="s">
        <v>49</v>
      </c>
      <c r="B23" s="104">
        <v>1908</v>
      </c>
      <c r="C23" s="104">
        <v>3150</v>
      </c>
      <c r="D23" s="148" t="s">
        <v>49</v>
      </c>
      <c r="E23" s="151"/>
      <c r="F23" s="151"/>
      <c r="G23" s="151"/>
      <c r="H23" s="151"/>
      <c r="I23" s="151"/>
      <c r="J23" s="151"/>
      <c r="K23" s="151"/>
      <c r="L23" s="151"/>
      <c r="M23" s="151">
        <v>1250</v>
      </c>
      <c r="N23" s="152"/>
      <c r="O23" s="29">
        <f t="shared" si="0"/>
        <v>1250</v>
      </c>
      <c r="P23" s="134">
        <v>0</v>
      </c>
      <c r="Q23" s="134">
        <f>B23+O23-P23</f>
        <v>3158</v>
      </c>
      <c r="R23" s="54">
        <v>2430</v>
      </c>
      <c r="S23" s="46">
        <f t="shared" si="1"/>
        <v>728</v>
      </c>
      <c r="U23" s="165"/>
      <c r="V23" s="157"/>
    </row>
    <row r="24" spans="1:22" s="36" customFormat="1" ht="15.75" thickBot="1" x14ac:dyDescent="0.3">
      <c r="A24" s="47" t="s">
        <v>265</v>
      </c>
      <c r="B24" s="48">
        <f>SUM(B3:B23)</f>
        <v>283506</v>
      </c>
      <c r="C24" s="48">
        <f>SUM(C3:C23)</f>
        <v>1241771</v>
      </c>
      <c r="D24" s="145"/>
      <c r="E24" s="155">
        <f t="shared" ref="E24:N24" si="2">SUM(E3:E23)</f>
        <v>103800</v>
      </c>
      <c r="F24" s="155">
        <f t="shared" si="2"/>
        <v>96050</v>
      </c>
      <c r="G24" s="155">
        <f t="shared" si="2"/>
        <v>87800</v>
      </c>
      <c r="H24" s="155">
        <f t="shared" si="2"/>
        <v>126300</v>
      </c>
      <c r="I24" s="155">
        <f t="shared" si="2"/>
        <v>139336</v>
      </c>
      <c r="J24" s="155">
        <f t="shared" si="2"/>
        <v>41150</v>
      </c>
      <c r="K24" s="155">
        <f t="shared" si="2"/>
        <v>104100</v>
      </c>
      <c r="L24" s="155">
        <f t="shared" si="2"/>
        <v>112450</v>
      </c>
      <c r="M24" s="155">
        <f t="shared" si="2"/>
        <v>105450</v>
      </c>
      <c r="N24" s="155">
        <f t="shared" si="2"/>
        <v>65800</v>
      </c>
      <c r="O24" s="156">
        <f t="shared" si="0"/>
        <v>982236</v>
      </c>
      <c r="P24" s="36">
        <v>161090</v>
      </c>
      <c r="Q24" s="64">
        <f>SUM(Q3:Q23)</f>
        <v>1193392</v>
      </c>
      <c r="R24" s="55">
        <f>SUM(R3:R23)</f>
        <v>1069950</v>
      </c>
      <c r="S24" s="52">
        <f>SUM(S3:S23)</f>
        <v>123442</v>
      </c>
      <c r="U24" s="168"/>
      <c r="V24" s="160"/>
    </row>
    <row r="25" spans="1:22" ht="15.75" thickBot="1" x14ac:dyDescent="0.3">
      <c r="A25" s="133"/>
      <c r="B25" s="133"/>
      <c r="C25" s="133"/>
      <c r="D25" s="10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33"/>
      <c r="Q25" s="36"/>
      <c r="R25" s="170">
        <f>-(19000+75000+27000)</f>
        <v>-121000</v>
      </c>
      <c r="S25" s="133"/>
      <c r="U25" s="165"/>
    </row>
    <row r="26" spans="1:22" ht="30.75" customHeight="1" thickBot="1" x14ac:dyDescent="0.3">
      <c r="B26" s="133"/>
      <c r="C26" s="133"/>
      <c r="D26" s="10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33"/>
      <c r="P26" s="133"/>
      <c r="Q26" s="118" t="s">
        <v>631</v>
      </c>
      <c r="R26" s="171">
        <f>SUM(R24:R25)</f>
        <v>948950</v>
      </c>
      <c r="S26" s="133"/>
      <c r="U26" s="169" t="s">
        <v>757</v>
      </c>
      <c r="V26" s="163" t="s">
        <v>630</v>
      </c>
    </row>
    <row r="27" spans="1:22" x14ac:dyDescent="0.25">
      <c r="A27" s="38" t="s">
        <v>629</v>
      </c>
      <c r="B27" s="133"/>
      <c r="C27" s="133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33"/>
      <c r="P27" s="133"/>
      <c r="Q27" s="47"/>
      <c r="R27" s="40"/>
      <c r="S27" s="133"/>
      <c r="V27" s="157"/>
    </row>
    <row r="28" spans="1:22" x14ac:dyDescent="0.25">
      <c r="A28" s="133"/>
      <c r="B28" s="133"/>
      <c r="C28" s="133"/>
      <c r="D28" s="10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33"/>
      <c r="P28" s="133"/>
      <c r="Q28" s="113"/>
      <c r="R28" s="40"/>
      <c r="S28" s="133"/>
      <c r="V28" s="157"/>
    </row>
  </sheetData>
  <pageMargins left="0.25" right="0.25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206"/>
  <sheetViews>
    <sheetView workbookViewId="0">
      <selection sqref="A1:XFD2"/>
    </sheetView>
  </sheetViews>
  <sheetFormatPr baseColWidth="10" defaultRowHeight="15" x14ac:dyDescent="0.25"/>
  <cols>
    <col min="5" max="5" width="17.28515625" bestFit="1" customWidth="1"/>
    <col min="6" max="6" width="34.5703125" bestFit="1" customWidth="1"/>
    <col min="9" max="9" width="16.42578125" bestFit="1" customWidth="1"/>
  </cols>
  <sheetData>
    <row r="1" spans="1:12" x14ac:dyDescent="0.25">
      <c r="A1" s="32">
        <v>43172</v>
      </c>
      <c r="B1" s="98"/>
      <c r="C1" s="33" t="s">
        <v>253</v>
      </c>
      <c r="D1" s="98"/>
      <c r="E1" s="98"/>
      <c r="F1" s="98"/>
    </row>
    <row r="2" spans="1:12" x14ac:dyDescent="0.25">
      <c r="A2" s="98"/>
      <c r="B2" s="98"/>
      <c r="C2" s="34" t="s">
        <v>282</v>
      </c>
      <c r="D2" s="98"/>
      <c r="E2" s="98"/>
      <c r="F2" s="98"/>
    </row>
    <row r="5" spans="1:12" ht="38.25" x14ac:dyDescent="0.25">
      <c r="A5" s="123" t="s">
        <v>449</v>
      </c>
      <c r="B5" s="123" t="s">
        <v>0</v>
      </c>
      <c r="C5" s="123" t="s">
        <v>1</v>
      </c>
      <c r="D5" s="123" t="s">
        <v>2</v>
      </c>
      <c r="E5" s="123" t="s">
        <v>3</v>
      </c>
      <c r="F5" s="123" t="s">
        <v>4</v>
      </c>
      <c r="G5" s="128" t="s">
        <v>5</v>
      </c>
      <c r="H5" s="123" t="s">
        <v>6</v>
      </c>
      <c r="I5" s="123" t="s">
        <v>7</v>
      </c>
      <c r="J5" s="124" t="s">
        <v>8</v>
      </c>
      <c r="K5" s="125" t="s">
        <v>9</v>
      </c>
      <c r="L5" s="125" t="s">
        <v>10</v>
      </c>
    </row>
    <row r="6" spans="1:12" x14ac:dyDescent="0.25">
      <c r="A6" s="120" t="s">
        <v>451</v>
      </c>
      <c r="B6" s="120" t="s">
        <v>11</v>
      </c>
      <c r="C6" s="120" t="s">
        <v>223</v>
      </c>
      <c r="D6" s="120">
        <v>1</v>
      </c>
      <c r="E6" s="120" t="s">
        <v>74</v>
      </c>
      <c r="F6" s="120" t="s">
        <v>75</v>
      </c>
      <c r="G6" s="120">
        <v>5400</v>
      </c>
      <c r="H6" s="120">
        <v>0</v>
      </c>
      <c r="I6" s="122" t="s">
        <v>373</v>
      </c>
      <c r="J6" s="121">
        <v>43160</v>
      </c>
      <c r="K6" s="121" t="s">
        <v>112</v>
      </c>
      <c r="L6" s="126">
        <v>2018</v>
      </c>
    </row>
    <row r="7" spans="1:12" x14ac:dyDescent="0.25">
      <c r="A7" s="120" t="s">
        <v>451</v>
      </c>
      <c r="B7" s="120" t="s">
        <v>11</v>
      </c>
      <c r="C7" s="120" t="s">
        <v>226</v>
      </c>
      <c r="D7" s="120">
        <v>1</v>
      </c>
      <c r="E7" s="120" t="s">
        <v>74</v>
      </c>
      <c r="F7" s="120" t="s">
        <v>75</v>
      </c>
      <c r="G7" s="120">
        <v>5400</v>
      </c>
      <c r="H7" s="120">
        <v>0</v>
      </c>
      <c r="I7" s="122" t="s">
        <v>376</v>
      </c>
      <c r="J7" s="121">
        <v>43160</v>
      </c>
      <c r="K7" s="121" t="s">
        <v>112</v>
      </c>
      <c r="L7" s="126">
        <v>2018</v>
      </c>
    </row>
    <row r="8" spans="1:12" x14ac:dyDescent="0.25">
      <c r="A8" s="120" t="s">
        <v>451</v>
      </c>
      <c r="B8" s="120" t="s">
        <v>11</v>
      </c>
      <c r="C8" s="120" t="s">
        <v>225</v>
      </c>
      <c r="D8" s="120">
        <v>2</v>
      </c>
      <c r="E8" s="120" t="s">
        <v>468</v>
      </c>
      <c r="F8" s="120" t="s">
        <v>646</v>
      </c>
      <c r="G8" s="120">
        <v>5500</v>
      </c>
      <c r="H8" s="120">
        <v>0</v>
      </c>
      <c r="I8" s="122" t="s">
        <v>375</v>
      </c>
      <c r="J8" s="121">
        <v>43167</v>
      </c>
      <c r="K8" s="121" t="s">
        <v>112</v>
      </c>
      <c r="L8" s="126">
        <v>2018</v>
      </c>
    </row>
    <row r="9" spans="1:12" x14ac:dyDescent="0.25">
      <c r="A9" s="120" t="s">
        <v>451</v>
      </c>
      <c r="B9" s="120" t="s">
        <v>11</v>
      </c>
      <c r="C9" s="120" t="s">
        <v>170</v>
      </c>
      <c r="D9" s="120">
        <v>2</v>
      </c>
      <c r="E9" s="120" t="s">
        <v>52</v>
      </c>
      <c r="F9" s="120" t="s">
        <v>53</v>
      </c>
      <c r="G9" s="120">
        <v>5500</v>
      </c>
      <c r="H9" s="120">
        <v>0</v>
      </c>
      <c r="I9" s="122" t="s">
        <v>171</v>
      </c>
      <c r="J9" s="121">
        <v>43174</v>
      </c>
      <c r="K9" s="121" t="s">
        <v>112</v>
      </c>
      <c r="L9" s="126">
        <v>2018</v>
      </c>
    </row>
    <row r="10" spans="1:12" x14ac:dyDescent="0.25">
      <c r="A10" s="120" t="s">
        <v>451</v>
      </c>
      <c r="B10" s="120" t="s">
        <v>11</v>
      </c>
      <c r="C10" s="120" t="s">
        <v>348</v>
      </c>
      <c r="D10" s="120">
        <v>1</v>
      </c>
      <c r="E10" s="120" t="s">
        <v>74</v>
      </c>
      <c r="F10" s="120" t="s">
        <v>75</v>
      </c>
      <c r="G10" s="120">
        <v>5400</v>
      </c>
      <c r="H10" s="120">
        <v>0</v>
      </c>
      <c r="I10" s="122" t="s">
        <v>508</v>
      </c>
      <c r="J10" s="121">
        <v>43174</v>
      </c>
      <c r="K10" s="121" t="s">
        <v>112</v>
      </c>
      <c r="L10" s="126">
        <v>2018</v>
      </c>
    </row>
    <row r="11" spans="1:12" x14ac:dyDescent="0.25">
      <c r="A11" s="120" t="s">
        <v>451</v>
      </c>
      <c r="B11" s="120" t="s">
        <v>11</v>
      </c>
      <c r="C11" s="120" t="s">
        <v>349</v>
      </c>
      <c r="D11" s="120">
        <v>1</v>
      </c>
      <c r="E11" s="120" t="s">
        <v>74</v>
      </c>
      <c r="F11" s="120" t="s">
        <v>75</v>
      </c>
      <c r="G11" s="120">
        <v>5400</v>
      </c>
      <c r="H11" s="120">
        <v>0</v>
      </c>
      <c r="I11" s="122" t="s">
        <v>509</v>
      </c>
      <c r="J11" s="121">
        <v>43174</v>
      </c>
      <c r="K11" s="121" t="s">
        <v>112</v>
      </c>
      <c r="L11" s="126">
        <v>2018</v>
      </c>
    </row>
    <row r="12" spans="1:12" x14ac:dyDescent="0.25">
      <c r="A12" s="120" t="s">
        <v>451</v>
      </c>
      <c r="B12" s="120" t="s">
        <v>11</v>
      </c>
      <c r="C12" s="120" t="s">
        <v>228</v>
      </c>
      <c r="D12" s="120">
        <v>2</v>
      </c>
      <c r="E12" s="120" t="s">
        <v>468</v>
      </c>
      <c r="F12" s="120" t="s">
        <v>646</v>
      </c>
      <c r="G12" s="120">
        <v>5500</v>
      </c>
      <c r="H12" s="120">
        <v>0</v>
      </c>
      <c r="I12" s="122" t="s">
        <v>385</v>
      </c>
      <c r="J12" s="121">
        <v>43174</v>
      </c>
      <c r="K12" s="121" t="s">
        <v>112</v>
      </c>
      <c r="L12" s="126">
        <v>2018</v>
      </c>
    </row>
    <row r="13" spans="1:12" x14ac:dyDescent="0.25">
      <c r="A13" s="120" t="s">
        <v>451</v>
      </c>
      <c r="B13" s="120" t="s">
        <v>11</v>
      </c>
      <c r="C13" s="120" t="s">
        <v>229</v>
      </c>
      <c r="D13" s="120">
        <v>2</v>
      </c>
      <c r="E13" s="120" t="s">
        <v>468</v>
      </c>
      <c r="F13" s="120" t="s">
        <v>646</v>
      </c>
      <c r="G13" s="127">
        <v>5500</v>
      </c>
      <c r="H13" s="120">
        <v>0</v>
      </c>
      <c r="I13" s="122" t="s">
        <v>386</v>
      </c>
      <c r="J13" s="121">
        <v>43174</v>
      </c>
      <c r="K13" s="121" t="s">
        <v>112</v>
      </c>
      <c r="L13" s="126">
        <v>2018</v>
      </c>
    </row>
    <row r="14" spans="1:12" x14ac:dyDescent="0.25">
      <c r="A14" s="120" t="s">
        <v>451</v>
      </c>
      <c r="B14" s="120" t="s">
        <v>11</v>
      </c>
      <c r="C14" s="120" t="s">
        <v>243</v>
      </c>
      <c r="D14" s="120">
        <v>2</v>
      </c>
      <c r="E14" s="120" t="s">
        <v>52</v>
      </c>
      <c r="F14" s="120" t="s">
        <v>53</v>
      </c>
      <c r="G14" s="127">
        <v>5500</v>
      </c>
      <c r="H14" s="120">
        <v>0</v>
      </c>
      <c r="I14" s="122" t="s">
        <v>410</v>
      </c>
      <c r="J14" s="121">
        <v>43174</v>
      </c>
      <c r="K14" s="121" t="s">
        <v>112</v>
      </c>
      <c r="L14" s="126">
        <v>2018</v>
      </c>
    </row>
    <row r="15" spans="1:12" x14ac:dyDescent="0.25">
      <c r="A15" s="120" t="s">
        <v>451</v>
      </c>
      <c r="B15" s="120" t="s">
        <v>11</v>
      </c>
      <c r="C15" s="120" t="s">
        <v>353</v>
      </c>
      <c r="D15" s="120">
        <v>2</v>
      </c>
      <c r="E15" s="120" t="s">
        <v>59</v>
      </c>
      <c r="F15" s="120" t="s">
        <v>60</v>
      </c>
      <c r="G15" s="120">
        <v>2750</v>
      </c>
      <c r="H15" s="120">
        <v>0</v>
      </c>
      <c r="I15" s="122" t="s">
        <v>523</v>
      </c>
      <c r="J15" s="121">
        <v>43174</v>
      </c>
      <c r="K15" s="121" t="s">
        <v>112</v>
      </c>
      <c r="L15" s="126">
        <v>2018</v>
      </c>
    </row>
    <row r="16" spans="1:12" x14ac:dyDescent="0.25">
      <c r="A16" s="120" t="s">
        <v>451</v>
      </c>
      <c r="B16" s="120" t="s">
        <v>11</v>
      </c>
      <c r="C16" s="120" t="s">
        <v>307</v>
      </c>
      <c r="D16" s="120">
        <v>1</v>
      </c>
      <c r="E16" s="120" t="s">
        <v>26</v>
      </c>
      <c r="F16" s="120" t="s">
        <v>27</v>
      </c>
      <c r="G16" s="120">
        <v>2960</v>
      </c>
      <c r="H16" s="120">
        <v>0</v>
      </c>
      <c r="I16" s="122" t="s">
        <v>308</v>
      </c>
      <c r="J16" s="121">
        <v>43181</v>
      </c>
      <c r="K16" s="121" t="s">
        <v>112</v>
      </c>
      <c r="L16" s="126">
        <v>2018</v>
      </c>
    </row>
    <row r="17" spans="1:12" x14ac:dyDescent="0.25">
      <c r="A17" s="120" t="s">
        <v>451</v>
      </c>
      <c r="B17" s="120" t="s">
        <v>11</v>
      </c>
      <c r="C17" s="120" t="s">
        <v>365</v>
      </c>
      <c r="D17" s="120">
        <v>1</v>
      </c>
      <c r="E17" s="120" t="s">
        <v>30</v>
      </c>
      <c r="F17" s="120" t="s">
        <v>31</v>
      </c>
      <c r="G17" s="120">
        <v>5192</v>
      </c>
      <c r="H17" s="120">
        <v>0</v>
      </c>
      <c r="I17" s="122" t="s">
        <v>455</v>
      </c>
      <c r="J17" s="121">
        <v>43181</v>
      </c>
      <c r="K17" s="121" t="s">
        <v>112</v>
      </c>
      <c r="L17" s="126">
        <v>2018</v>
      </c>
    </row>
    <row r="18" spans="1:12" x14ac:dyDescent="0.25">
      <c r="A18" s="120" t="s">
        <v>451</v>
      </c>
      <c r="B18" s="120" t="s">
        <v>11</v>
      </c>
      <c r="C18" s="120" t="s">
        <v>231</v>
      </c>
      <c r="D18" s="120">
        <v>2</v>
      </c>
      <c r="E18" s="120" t="s">
        <v>468</v>
      </c>
      <c r="F18" s="120" t="s">
        <v>646</v>
      </c>
      <c r="G18" s="127">
        <v>5500</v>
      </c>
      <c r="H18" s="120">
        <v>0</v>
      </c>
      <c r="I18" s="122" t="s">
        <v>388</v>
      </c>
      <c r="J18" s="121">
        <v>43181</v>
      </c>
      <c r="K18" s="121" t="s">
        <v>112</v>
      </c>
      <c r="L18" s="126">
        <v>2018</v>
      </c>
    </row>
    <row r="19" spans="1:12" x14ac:dyDescent="0.25">
      <c r="A19" s="120" t="s">
        <v>451</v>
      </c>
      <c r="B19" s="120" t="s">
        <v>11</v>
      </c>
      <c r="C19" s="120" t="s">
        <v>237</v>
      </c>
      <c r="D19" s="120">
        <v>1</v>
      </c>
      <c r="E19" s="120" t="s">
        <v>52</v>
      </c>
      <c r="F19" s="120" t="s">
        <v>53</v>
      </c>
      <c r="G19" s="127">
        <v>5500</v>
      </c>
      <c r="H19" s="120">
        <v>0</v>
      </c>
      <c r="I19" s="122" t="s">
        <v>400</v>
      </c>
      <c r="J19" s="121">
        <v>43181</v>
      </c>
      <c r="K19" s="121" t="s">
        <v>112</v>
      </c>
      <c r="L19" s="126">
        <v>2018</v>
      </c>
    </row>
    <row r="20" spans="1:12" x14ac:dyDescent="0.25">
      <c r="A20" s="120" t="s">
        <v>451</v>
      </c>
      <c r="B20" s="120" t="s">
        <v>11</v>
      </c>
      <c r="C20" s="120" t="s">
        <v>244</v>
      </c>
      <c r="D20" s="120">
        <v>2</v>
      </c>
      <c r="E20" s="120" t="s">
        <v>52</v>
      </c>
      <c r="F20" s="120" t="s">
        <v>53</v>
      </c>
      <c r="G20" s="127">
        <v>5500</v>
      </c>
      <c r="H20" s="120">
        <v>0</v>
      </c>
      <c r="I20" s="122" t="s">
        <v>411</v>
      </c>
      <c r="J20" s="121">
        <v>43181</v>
      </c>
      <c r="K20" s="121" t="s">
        <v>112</v>
      </c>
      <c r="L20" s="126">
        <v>2018</v>
      </c>
    </row>
    <row r="21" spans="1:12" x14ac:dyDescent="0.25">
      <c r="A21" s="120" t="s">
        <v>451</v>
      </c>
      <c r="B21" s="120" t="s">
        <v>11</v>
      </c>
      <c r="C21" s="120" t="s">
        <v>252</v>
      </c>
      <c r="D21" s="120">
        <v>2</v>
      </c>
      <c r="E21" s="120" t="s">
        <v>52</v>
      </c>
      <c r="F21" s="120" t="s">
        <v>53</v>
      </c>
      <c r="G21" s="120">
        <v>5500</v>
      </c>
      <c r="H21" s="120">
        <v>0</v>
      </c>
      <c r="I21" s="122" t="s">
        <v>425</v>
      </c>
      <c r="J21" s="121">
        <v>43181</v>
      </c>
      <c r="K21" s="121" t="s">
        <v>112</v>
      </c>
      <c r="L21" s="126">
        <v>2018</v>
      </c>
    </row>
    <row r="22" spans="1:12" x14ac:dyDescent="0.25">
      <c r="A22" s="120" t="s">
        <v>451</v>
      </c>
      <c r="B22" s="120" t="s">
        <v>11</v>
      </c>
      <c r="C22" s="120" t="s">
        <v>367</v>
      </c>
      <c r="D22" s="120">
        <v>1</v>
      </c>
      <c r="E22" s="120" t="s">
        <v>26</v>
      </c>
      <c r="F22" s="120" t="s">
        <v>27</v>
      </c>
      <c r="G22" s="120">
        <v>2960</v>
      </c>
      <c r="H22" s="120">
        <v>0</v>
      </c>
      <c r="I22" s="122" t="s">
        <v>457</v>
      </c>
      <c r="J22" s="121">
        <v>43188</v>
      </c>
      <c r="K22" s="121" t="s">
        <v>112</v>
      </c>
      <c r="L22" s="126">
        <v>2018</v>
      </c>
    </row>
    <row r="23" spans="1:12" x14ac:dyDescent="0.25">
      <c r="A23" s="120" t="s">
        <v>451</v>
      </c>
      <c r="B23" s="120" t="s">
        <v>11</v>
      </c>
      <c r="C23" s="120" t="s">
        <v>185</v>
      </c>
      <c r="D23" s="120">
        <v>1</v>
      </c>
      <c r="E23" s="120" t="s">
        <v>59</v>
      </c>
      <c r="F23" s="120" t="s">
        <v>60</v>
      </c>
      <c r="G23" s="120">
        <v>2750</v>
      </c>
      <c r="H23" s="120">
        <v>0</v>
      </c>
      <c r="I23" s="122" t="s">
        <v>186</v>
      </c>
      <c r="J23" s="121">
        <v>43188</v>
      </c>
      <c r="K23" s="121" t="s">
        <v>112</v>
      </c>
      <c r="L23" s="126">
        <v>2018</v>
      </c>
    </row>
    <row r="24" spans="1:12" x14ac:dyDescent="0.25">
      <c r="A24" s="120" t="s">
        <v>451</v>
      </c>
      <c r="B24" s="120" t="s">
        <v>11</v>
      </c>
      <c r="C24" s="120" t="s">
        <v>324</v>
      </c>
      <c r="D24" s="120">
        <v>1</v>
      </c>
      <c r="E24" s="120" t="s">
        <v>74</v>
      </c>
      <c r="F24" s="120" t="s">
        <v>75</v>
      </c>
      <c r="G24" s="120">
        <v>5400</v>
      </c>
      <c r="H24" s="120">
        <v>0</v>
      </c>
      <c r="I24" s="122" t="s">
        <v>381</v>
      </c>
      <c r="J24" s="121">
        <v>43188</v>
      </c>
      <c r="K24" s="121" t="s">
        <v>112</v>
      </c>
      <c r="L24" s="126">
        <v>2018</v>
      </c>
    </row>
    <row r="25" spans="1:12" x14ac:dyDescent="0.25">
      <c r="A25" s="120" t="s">
        <v>451</v>
      </c>
      <c r="B25" s="120" t="s">
        <v>11</v>
      </c>
      <c r="C25" s="120" t="s">
        <v>232</v>
      </c>
      <c r="D25" s="120">
        <v>2</v>
      </c>
      <c r="E25" s="120" t="s">
        <v>468</v>
      </c>
      <c r="F25" s="120" t="s">
        <v>646</v>
      </c>
      <c r="G25" s="127">
        <v>5500</v>
      </c>
      <c r="H25" s="120">
        <v>0</v>
      </c>
      <c r="I25" s="122" t="s">
        <v>389</v>
      </c>
      <c r="J25" s="121">
        <v>43188</v>
      </c>
      <c r="K25" s="121" t="s">
        <v>112</v>
      </c>
      <c r="L25" s="126">
        <v>2018</v>
      </c>
    </row>
    <row r="26" spans="1:12" x14ac:dyDescent="0.25">
      <c r="A26" s="120" t="s">
        <v>451</v>
      </c>
      <c r="B26" s="120" t="s">
        <v>11</v>
      </c>
      <c r="C26" s="120" t="s">
        <v>245</v>
      </c>
      <c r="D26" s="120">
        <v>2</v>
      </c>
      <c r="E26" s="120" t="s">
        <v>52</v>
      </c>
      <c r="F26" s="120" t="s">
        <v>53</v>
      </c>
      <c r="G26" s="127">
        <v>5500</v>
      </c>
      <c r="H26" s="120">
        <v>0</v>
      </c>
      <c r="I26" s="122" t="s">
        <v>413</v>
      </c>
      <c r="J26" s="121">
        <v>43188</v>
      </c>
      <c r="K26" s="121" t="s">
        <v>112</v>
      </c>
      <c r="L26" s="126">
        <v>2018</v>
      </c>
    </row>
    <row r="27" spans="1:12" x14ac:dyDescent="0.25">
      <c r="A27" s="120" t="s">
        <v>451</v>
      </c>
      <c r="B27" s="120" t="s">
        <v>11</v>
      </c>
      <c r="C27" s="120" t="s">
        <v>351</v>
      </c>
      <c r="D27" s="120">
        <v>1</v>
      </c>
      <c r="E27" s="120" t="s">
        <v>74</v>
      </c>
      <c r="F27" s="120" t="s">
        <v>75</v>
      </c>
      <c r="G27" s="120">
        <v>5400</v>
      </c>
      <c r="H27" s="120">
        <v>0</v>
      </c>
      <c r="I27" s="122" t="s">
        <v>514</v>
      </c>
      <c r="J27" s="121">
        <v>43188</v>
      </c>
      <c r="K27" s="121" t="s">
        <v>112</v>
      </c>
      <c r="L27" s="126">
        <v>2018</v>
      </c>
    </row>
    <row r="28" spans="1:12" x14ac:dyDescent="0.25">
      <c r="A28" s="120" t="s">
        <v>451</v>
      </c>
      <c r="B28" s="120" t="s">
        <v>11</v>
      </c>
      <c r="C28" s="120" t="s">
        <v>434</v>
      </c>
      <c r="D28" s="120">
        <v>1</v>
      </c>
      <c r="E28" s="120" t="s">
        <v>74</v>
      </c>
      <c r="F28" s="120" t="s">
        <v>75</v>
      </c>
      <c r="G28" s="120">
        <v>5400</v>
      </c>
      <c r="H28" s="120">
        <v>0</v>
      </c>
      <c r="I28" s="122" t="s">
        <v>522</v>
      </c>
      <c r="J28" s="121">
        <v>43188</v>
      </c>
      <c r="K28" s="121" t="s">
        <v>112</v>
      </c>
      <c r="L28" s="126">
        <v>2018</v>
      </c>
    </row>
    <row r="29" spans="1:12" x14ac:dyDescent="0.25">
      <c r="A29" s="120" t="s">
        <v>451</v>
      </c>
      <c r="B29" s="120" t="s">
        <v>11</v>
      </c>
      <c r="C29" s="120" t="s">
        <v>368</v>
      </c>
      <c r="D29" s="120">
        <v>1</v>
      </c>
      <c r="E29" s="120" t="s">
        <v>26</v>
      </c>
      <c r="F29" s="120" t="s">
        <v>27</v>
      </c>
      <c r="G29" s="120">
        <v>2960</v>
      </c>
      <c r="H29" s="120">
        <v>0</v>
      </c>
      <c r="I29" s="122" t="s">
        <v>458</v>
      </c>
      <c r="J29" s="121">
        <v>43195</v>
      </c>
      <c r="K29" s="121" t="s">
        <v>130</v>
      </c>
      <c r="L29" s="126">
        <v>2018</v>
      </c>
    </row>
    <row r="30" spans="1:12" x14ac:dyDescent="0.25">
      <c r="A30" s="120" t="s">
        <v>451</v>
      </c>
      <c r="B30" s="120" t="s">
        <v>11</v>
      </c>
      <c r="C30" s="129" t="s">
        <v>89</v>
      </c>
      <c r="D30" s="120">
        <v>2</v>
      </c>
      <c r="E30" s="120" t="s">
        <v>72</v>
      </c>
      <c r="F30" s="120" t="s">
        <v>73</v>
      </c>
      <c r="G30" s="120">
        <v>2750</v>
      </c>
      <c r="H30" s="120">
        <v>0</v>
      </c>
      <c r="I30" s="130" t="s">
        <v>311</v>
      </c>
      <c r="J30" s="121">
        <v>43195</v>
      </c>
      <c r="K30" s="121" t="s">
        <v>130</v>
      </c>
      <c r="L30" s="126">
        <v>2018</v>
      </c>
    </row>
    <row r="31" spans="1:12" x14ac:dyDescent="0.25">
      <c r="A31" s="120" t="s">
        <v>451</v>
      </c>
      <c r="B31" s="120" t="s">
        <v>11</v>
      </c>
      <c r="C31" s="120" t="s">
        <v>328</v>
      </c>
      <c r="D31" s="120">
        <v>2</v>
      </c>
      <c r="E31" s="120" t="s">
        <v>468</v>
      </c>
      <c r="F31" s="120" t="s">
        <v>646</v>
      </c>
      <c r="G31" s="127">
        <v>5500</v>
      </c>
      <c r="H31" s="120">
        <v>0</v>
      </c>
      <c r="I31" s="122" t="s">
        <v>391</v>
      </c>
      <c r="J31" s="121">
        <v>43195</v>
      </c>
      <c r="K31" s="121" t="s">
        <v>130</v>
      </c>
      <c r="L31" s="126">
        <v>2018</v>
      </c>
    </row>
    <row r="32" spans="1:12" x14ac:dyDescent="0.25">
      <c r="A32" s="120" t="s">
        <v>451</v>
      </c>
      <c r="B32" s="120" t="s">
        <v>11</v>
      </c>
      <c r="C32" s="129" t="s">
        <v>114</v>
      </c>
      <c r="D32" s="120">
        <v>3</v>
      </c>
      <c r="E32" s="120" t="s">
        <v>466</v>
      </c>
      <c r="F32" s="120" t="s">
        <v>644</v>
      </c>
      <c r="G32" s="120">
        <v>2750</v>
      </c>
      <c r="H32" s="120">
        <v>0</v>
      </c>
      <c r="I32" s="130" t="s">
        <v>115</v>
      </c>
      <c r="J32" s="121">
        <v>43196</v>
      </c>
      <c r="K32" s="121" t="s">
        <v>130</v>
      </c>
      <c r="L32" s="126">
        <v>2018</v>
      </c>
    </row>
    <row r="33" spans="1:12" x14ac:dyDescent="0.25">
      <c r="A33" s="120" t="s">
        <v>451</v>
      </c>
      <c r="B33" s="120" t="s">
        <v>11</v>
      </c>
      <c r="C33" s="120" t="s">
        <v>335</v>
      </c>
      <c r="D33" s="120">
        <v>1</v>
      </c>
      <c r="E33" s="120" t="s">
        <v>52</v>
      </c>
      <c r="F33" s="120" t="s">
        <v>53</v>
      </c>
      <c r="G33" s="127">
        <v>5500</v>
      </c>
      <c r="H33" s="120">
        <v>0</v>
      </c>
      <c r="I33" s="122" t="s">
        <v>403</v>
      </c>
      <c r="J33" s="121">
        <v>43196</v>
      </c>
      <c r="K33" s="121" t="s">
        <v>130</v>
      </c>
      <c r="L33" s="126">
        <v>2018</v>
      </c>
    </row>
    <row r="34" spans="1:12" x14ac:dyDescent="0.25">
      <c r="A34" s="120" t="s">
        <v>451</v>
      </c>
      <c r="B34" s="120" t="s">
        <v>11</v>
      </c>
      <c r="C34" s="120" t="s">
        <v>340</v>
      </c>
      <c r="D34" s="120">
        <v>2</v>
      </c>
      <c r="E34" s="120" t="s">
        <v>52</v>
      </c>
      <c r="F34" s="120" t="s">
        <v>53</v>
      </c>
      <c r="G34" s="127">
        <v>5500</v>
      </c>
      <c r="H34" s="120">
        <v>0</v>
      </c>
      <c r="I34" s="122" t="s">
        <v>414</v>
      </c>
      <c r="J34" s="121">
        <v>43196</v>
      </c>
      <c r="K34" s="121" t="s">
        <v>130</v>
      </c>
      <c r="L34" s="126">
        <v>2018</v>
      </c>
    </row>
    <row r="35" spans="1:12" x14ac:dyDescent="0.25">
      <c r="A35" s="120" t="s">
        <v>451</v>
      </c>
      <c r="B35" s="120" t="s">
        <v>11</v>
      </c>
      <c r="C35" s="129" t="s">
        <v>128</v>
      </c>
      <c r="D35" s="120">
        <v>1</v>
      </c>
      <c r="E35" s="120" t="s">
        <v>55</v>
      </c>
      <c r="F35" s="120" t="s">
        <v>56</v>
      </c>
      <c r="G35" s="120">
        <v>5500</v>
      </c>
      <c r="H35" s="120">
        <v>0</v>
      </c>
      <c r="I35" s="130" t="s">
        <v>129</v>
      </c>
      <c r="J35" s="121">
        <v>43202</v>
      </c>
      <c r="K35" s="121" t="s">
        <v>130</v>
      </c>
      <c r="L35" s="126">
        <v>2018</v>
      </c>
    </row>
    <row r="36" spans="1:12" x14ac:dyDescent="0.25">
      <c r="A36" s="120" t="s">
        <v>451</v>
      </c>
      <c r="B36" s="120" t="s">
        <v>11</v>
      </c>
      <c r="C36" s="120" t="s">
        <v>325</v>
      </c>
      <c r="D36" s="120">
        <v>1</v>
      </c>
      <c r="E36" s="120" t="s">
        <v>74</v>
      </c>
      <c r="F36" s="120" t="s">
        <v>75</v>
      </c>
      <c r="G36" s="120">
        <v>5400</v>
      </c>
      <c r="H36" s="120">
        <v>0</v>
      </c>
      <c r="I36" s="122" t="s">
        <v>382</v>
      </c>
      <c r="J36" s="121">
        <v>43202</v>
      </c>
      <c r="K36" s="121" t="s">
        <v>130</v>
      </c>
      <c r="L36" s="126">
        <v>2018</v>
      </c>
    </row>
    <row r="37" spans="1:12" x14ac:dyDescent="0.25">
      <c r="A37" s="120" t="s">
        <v>451</v>
      </c>
      <c r="B37" s="120" t="s">
        <v>11</v>
      </c>
      <c r="C37" s="120" t="s">
        <v>327</v>
      </c>
      <c r="D37" s="120">
        <v>2</v>
      </c>
      <c r="E37" s="120" t="s">
        <v>468</v>
      </c>
      <c r="F37" s="120" t="s">
        <v>646</v>
      </c>
      <c r="G37" s="127">
        <v>5500</v>
      </c>
      <c r="H37" s="120">
        <v>0</v>
      </c>
      <c r="I37" s="122" t="s">
        <v>390</v>
      </c>
      <c r="J37" s="121">
        <v>43202</v>
      </c>
      <c r="K37" s="121" t="s">
        <v>130</v>
      </c>
      <c r="L37" s="126">
        <v>2018</v>
      </c>
    </row>
    <row r="38" spans="1:12" x14ac:dyDescent="0.25">
      <c r="A38" s="120" t="s">
        <v>451</v>
      </c>
      <c r="B38" s="120" t="s">
        <v>11</v>
      </c>
      <c r="C38" s="120" t="s">
        <v>210</v>
      </c>
      <c r="D38" s="120">
        <v>1</v>
      </c>
      <c r="E38" s="120" t="s">
        <v>59</v>
      </c>
      <c r="F38" s="120" t="s">
        <v>60</v>
      </c>
      <c r="G38" s="127">
        <v>2750</v>
      </c>
      <c r="H38" s="120">
        <v>0</v>
      </c>
      <c r="I38" s="122" t="s">
        <v>332</v>
      </c>
      <c r="J38" s="121">
        <v>43202</v>
      </c>
      <c r="K38" s="121" t="s">
        <v>130</v>
      </c>
      <c r="L38" s="126">
        <v>2018</v>
      </c>
    </row>
    <row r="39" spans="1:12" x14ac:dyDescent="0.25">
      <c r="A39" s="120" t="s">
        <v>451</v>
      </c>
      <c r="B39" s="120" t="s">
        <v>11</v>
      </c>
      <c r="C39" s="120" t="s">
        <v>336</v>
      </c>
      <c r="D39" s="120">
        <v>1</v>
      </c>
      <c r="E39" s="120" t="s">
        <v>52</v>
      </c>
      <c r="F39" s="120" t="s">
        <v>53</v>
      </c>
      <c r="G39" s="127">
        <v>5500</v>
      </c>
      <c r="H39" s="120">
        <v>0</v>
      </c>
      <c r="I39" s="122" t="s">
        <v>404</v>
      </c>
      <c r="J39" s="121">
        <v>43202</v>
      </c>
      <c r="K39" s="121" t="s">
        <v>130</v>
      </c>
      <c r="L39" s="126">
        <v>2018</v>
      </c>
    </row>
    <row r="40" spans="1:12" x14ac:dyDescent="0.25">
      <c r="A40" s="120" t="s">
        <v>451</v>
      </c>
      <c r="B40" s="120" t="s">
        <v>11</v>
      </c>
      <c r="C40" s="120" t="s">
        <v>341</v>
      </c>
      <c r="D40" s="120">
        <v>2</v>
      </c>
      <c r="E40" s="120" t="s">
        <v>52</v>
      </c>
      <c r="F40" s="120" t="s">
        <v>53</v>
      </c>
      <c r="G40" s="127">
        <v>5500</v>
      </c>
      <c r="H40" s="120">
        <v>0</v>
      </c>
      <c r="I40" s="122" t="s">
        <v>416</v>
      </c>
      <c r="J40" s="121">
        <v>43202</v>
      </c>
      <c r="K40" s="121" t="s">
        <v>130</v>
      </c>
      <c r="L40" s="126">
        <v>2018</v>
      </c>
    </row>
    <row r="41" spans="1:12" x14ac:dyDescent="0.25">
      <c r="A41" s="120" t="s">
        <v>451</v>
      </c>
      <c r="B41" s="120" t="s">
        <v>11</v>
      </c>
      <c r="C41" s="120" t="s">
        <v>261</v>
      </c>
      <c r="D41" s="120">
        <v>2</v>
      </c>
      <c r="E41" s="120" t="s">
        <v>52</v>
      </c>
      <c r="F41" s="120" t="s">
        <v>53</v>
      </c>
      <c r="G41" s="120">
        <v>5500</v>
      </c>
      <c r="H41" s="120">
        <v>0</v>
      </c>
      <c r="I41" s="122" t="s">
        <v>426</v>
      </c>
      <c r="J41" s="121">
        <v>43202</v>
      </c>
      <c r="K41" s="121" t="s">
        <v>130</v>
      </c>
      <c r="L41" s="126">
        <v>2018</v>
      </c>
    </row>
    <row r="42" spans="1:12" x14ac:dyDescent="0.25">
      <c r="A42" s="120" t="s">
        <v>451</v>
      </c>
      <c r="B42" s="120" t="s">
        <v>11</v>
      </c>
      <c r="C42" s="120" t="s">
        <v>330</v>
      </c>
      <c r="D42" s="120">
        <v>2</v>
      </c>
      <c r="E42" s="120" t="s">
        <v>468</v>
      </c>
      <c r="F42" s="120" t="s">
        <v>646</v>
      </c>
      <c r="G42" s="127">
        <v>5500</v>
      </c>
      <c r="H42" s="120">
        <v>0</v>
      </c>
      <c r="I42" s="122" t="s">
        <v>393</v>
      </c>
      <c r="J42" s="121">
        <v>43209</v>
      </c>
      <c r="K42" s="121" t="s">
        <v>130</v>
      </c>
      <c r="L42" s="126">
        <v>2018</v>
      </c>
    </row>
    <row r="43" spans="1:12" x14ac:dyDescent="0.25">
      <c r="A43" s="120" t="s">
        <v>451</v>
      </c>
      <c r="B43" s="120" t="s">
        <v>11</v>
      </c>
      <c r="C43" s="120" t="s">
        <v>337</v>
      </c>
      <c r="D43" s="120">
        <v>1</v>
      </c>
      <c r="E43" s="120" t="s">
        <v>52</v>
      </c>
      <c r="F43" s="120" t="s">
        <v>53</v>
      </c>
      <c r="G43" s="127">
        <v>5500</v>
      </c>
      <c r="H43" s="120">
        <v>0</v>
      </c>
      <c r="I43" s="122" t="s">
        <v>405</v>
      </c>
      <c r="J43" s="121">
        <v>43209</v>
      </c>
      <c r="K43" s="121" t="s">
        <v>130</v>
      </c>
      <c r="L43" s="126">
        <v>2018</v>
      </c>
    </row>
    <row r="44" spans="1:12" x14ac:dyDescent="0.25">
      <c r="A44" s="120" t="s">
        <v>451</v>
      </c>
      <c r="B44" s="120" t="s">
        <v>11</v>
      </c>
      <c r="C44" s="120" t="s">
        <v>439</v>
      </c>
      <c r="D44" s="120">
        <v>2</v>
      </c>
      <c r="E44" s="120" t="s">
        <v>59</v>
      </c>
      <c r="F44" s="120" t="s">
        <v>60</v>
      </c>
      <c r="G44" s="120">
        <v>2750</v>
      </c>
      <c r="H44" s="120">
        <v>0</v>
      </c>
      <c r="I44" s="122" t="s">
        <v>662</v>
      </c>
      <c r="J44" s="121">
        <v>43209</v>
      </c>
      <c r="K44" s="121" t="s">
        <v>130</v>
      </c>
      <c r="L44" s="126">
        <v>2018</v>
      </c>
    </row>
    <row r="45" spans="1:12" x14ac:dyDescent="0.25">
      <c r="A45" s="120" t="s">
        <v>451</v>
      </c>
      <c r="B45" s="120" t="s">
        <v>11</v>
      </c>
      <c r="C45" s="120" t="s">
        <v>203</v>
      </c>
      <c r="D45" s="120">
        <v>2</v>
      </c>
      <c r="E45" s="120" t="s">
        <v>113</v>
      </c>
      <c r="F45" s="120" t="s">
        <v>71</v>
      </c>
      <c r="G45" s="120">
        <v>2750</v>
      </c>
      <c r="H45" s="120">
        <v>0</v>
      </c>
      <c r="I45" s="122" t="s">
        <v>647</v>
      </c>
      <c r="J45" s="121">
        <v>43216</v>
      </c>
      <c r="K45" s="121" t="s">
        <v>130</v>
      </c>
      <c r="L45" s="126">
        <v>2018</v>
      </c>
    </row>
    <row r="46" spans="1:12" x14ac:dyDescent="0.25">
      <c r="A46" s="120" t="s">
        <v>451</v>
      </c>
      <c r="B46" s="120" t="s">
        <v>11</v>
      </c>
      <c r="C46" s="120" t="s">
        <v>331</v>
      </c>
      <c r="D46" s="120">
        <v>2</v>
      </c>
      <c r="E46" s="120" t="s">
        <v>468</v>
      </c>
      <c r="F46" s="120" t="s">
        <v>646</v>
      </c>
      <c r="G46" s="127">
        <v>5500</v>
      </c>
      <c r="H46" s="120">
        <v>0</v>
      </c>
      <c r="I46" s="122" t="s">
        <v>394</v>
      </c>
      <c r="J46" s="121">
        <v>43216</v>
      </c>
      <c r="K46" s="121" t="s">
        <v>130</v>
      </c>
      <c r="L46" s="126">
        <v>2018</v>
      </c>
    </row>
    <row r="47" spans="1:12" x14ac:dyDescent="0.25">
      <c r="A47" s="120" t="s">
        <v>451</v>
      </c>
      <c r="B47" s="120" t="s">
        <v>11</v>
      </c>
      <c r="C47" s="120" t="s">
        <v>344</v>
      </c>
      <c r="D47" s="120">
        <v>2</v>
      </c>
      <c r="E47" s="120" t="s">
        <v>52</v>
      </c>
      <c r="F47" s="120" t="s">
        <v>53</v>
      </c>
      <c r="G47" s="127">
        <v>5500</v>
      </c>
      <c r="H47" s="120">
        <v>0</v>
      </c>
      <c r="I47" s="122" t="s">
        <v>417</v>
      </c>
      <c r="J47" s="121">
        <v>43216</v>
      </c>
      <c r="K47" s="121" t="s">
        <v>130</v>
      </c>
      <c r="L47" s="126">
        <v>2018</v>
      </c>
    </row>
    <row r="48" spans="1:12" x14ac:dyDescent="0.25">
      <c r="A48" s="120" t="s">
        <v>451</v>
      </c>
      <c r="B48" s="120" t="s">
        <v>11</v>
      </c>
      <c r="C48" s="120" t="s">
        <v>346</v>
      </c>
      <c r="D48" s="120">
        <v>1</v>
      </c>
      <c r="E48" s="120" t="s">
        <v>52</v>
      </c>
      <c r="F48" s="120" t="s">
        <v>53</v>
      </c>
      <c r="G48" s="120">
        <v>5500</v>
      </c>
      <c r="H48" s="120">
        <v>0</v>
      </c>
      <c r="I48" s="122" t="s">
        <v>422</v>
      </c>
      <c r="J48" s="121">
        <v>43216</v>
      </c>
      <c r="K48" s="121" t="s">
        <v>130</v>
      </c>
      <c r="L48" s="126">
        <v>2018</v>
      </c>
    </row>
    <row r="49" spans="1:12" x14ac:dyDescent="0.25">
      <c r="A49" s="120" t="s">
        <v>451</v>
      </c>
      <c r="B49" s="120" t="s">
        <v>11</v>
      </c>
      <c r="C49" s="120" t="s">
        <v>480</v>
      </c>
      <c r="D49" s="120">
        <v>1</v>
      </c>
      <c r="E49" s="120" t="s">
        <v>74</v>
      </c>
      <c r="F49" s="120" t="s">
        <v>75</v>
      </c>
      <c r="G49" s="120">
        <v>5400</v>
      </c>
      <c r="H49" s="120">
        <v>0</v>
      </c>
      <c r="I49" s="122" t="s">
        <v>677</v>
      </c>
      <c r="J49" s="121">
        <v>43216</v>
      </c>
      <c r="K49" s="121" t="s">
        <v>130</v>
      </c>
      <c r="L49" s="126">
        <v>2018</v>
      </c>
    </row>
    <row r="50" spans="1:12" x14ac:dyDescent="0.25">
      <c r="A50" s="120" t="s">
        <v>451</v>
      </c>
      <c r="B50" s="120" t="s">
        <v>11</v>
      </c>
      <c r="C50" s="120" t="s">
        <v>366</v>
      </c>
      <c r="D50" s="120">
        <v>1</v>
      </c>
      <c r="E50" s="120" t="s">
        <v>26</v>
      </c>
      <c r="F50" s="120" t="s">
        <v>27</v>
      </c>
      <c r="G50" s="120">
        <v>2960</v>
      </c>
      <c r="H50" s="120">
        <v>0</v>
      </c>
      <c r="I50" s="122" t="s">
        <v>456</v>
      </c>
      <c r="J50" s="121">
        <v>43223</v>
      </c>
      <c r="K50" s="121" t="s">
        <v>118</v>
      </c>
      <c r="L50" s="126">
        <v>2018</v>
      </c>
    </row>
    <row r="51" spans="1:12" x14ac:dyDescent="0.25">
      <c r="A51" s="120" t="s">
        <v>451</v>
      </c>
      <c r="B51" s="120" t="s">
        <v>11</v>
      </c>
      <c r="C51" s="129" t="s">
        <v>137</v>
      </c>
      <c r="D51" s="120">
        <v>3</v>
      </c>
      <c r="E51" s="120" t="s">
        <v>466</v>
      </c>
      <c r="F51" s="120" t="s">
        <v>644</v>
      </c>
      <c r="G51" s="120">
        <v>2750</v>
      </c>
      <c r="H51" s="120">
        <v>0</v>
      </c>
      <c r="I51" s="130" t="s">
        <v>506</v>
      </c>
      <c r="J51" s="121">
        <v>43223</v>
      </c>
      <c r="K51" s="121" t="s">
        <v>118</v>
      </c>
      <c r="L51" s="126">
        <v>2018</v>
      </c>
    </row>
    <row r="52" spans="1:12" x14ac:dyDescent="0.25">
      <c r="A52" s="120" t="s">
        <v>451</v>
      </c>
      <c r="B52" s="120" t="s">
        <v>11</v>
      </c>
      <c r="C52" s="129" t="s">
        <v>122</v>
      </c>
      <c r="D52" s="120">
        <v>1</v>
      </c>
      <c r="E52" s="120" t="s">
        <v>55</v>
      </c>
      <c r="F52" s="120" t="s">
        <v>56</v>
      </c>
      <c r="G52" s="127">
        <v>5500</v>
      </c>
      <c r="H52" s="120">
        <v>0</v>
      </c>
      <c r="I52" s="130" t="s">
        <v>123</v>
      </c>
      <c r="J52" s="121">
        <v>43224</v>
      </c>
      <c r="K52" s="121" t="s">
        <v>118</v>
      </c>
      <c r="L52" s="126">
        <v>2018</v>
      </c>
    </row>
    <row r="53" spans="1:12" x14ac:dyDescent="0.25">
      <c r="A53" s="120" t="s">
        <v>451</v>
      </c>
      <c r="B53" s="120" t="s">
        <v>11</v>
      </c>
      <c r="C53" s="120" t="s">
        <v>345</v>
      </c>
      <c r="D53" s="120">
        <v>2</v>
      </c>
      <c r="E53" s="120" t="s">
        <v>52</v>
      </c>
      <c r="F53" s="120" t="s">
        <v>53</v>
      </c>
      <c r="G53" s="127">
        <v>5500</v>
      </c>
      <c r="H53" s="120">
        <v>0</v>
      </c>
      <c r="I53" s="122" t="s">
        <v>418</v>
      </c>
      <c r="J53" s="121">
        <v>43224</v>
      </c>
      <c r="K53" s="121" t="s">
        <v>118</v>
      </c>
      <c r="L53" s="126">
        <v>2018</v>
      </c>
    </row>
    <row r="54" spans="1:12" x14ac:dyDescent="0.25">
      <c r="A54" s="120" t="s">
        <v>451</v>
      </c>
      <c r="B54" s="120" t="s">
        <v>11</v>
      </c>
      <c r="C54" s="120" t="s">
        <v>452</v>
      </c>
      <c r="D54" s="120">
        <v>1</v>
      </c>
      <c r="E54" s="120" t="s">
        <v>26</v>
      </c>
      <c r="F54" s="120" t="s">
        <v>27</v>
      </c>
      <c r="G54" s="120">
        <v>2960</v>
      </c>
      <c r="H54" s="120">
        <v>0</v>
      </c>
      <c r="I54" s="122" t="s">
        <v>632</v>
      </c>
      <c r="J54" s="121">
        <v>43237</v>
      </c>
      <c r="K54" s="121" t="s">
        <v>118</v>
      </c>
      <c r="L54" s="126">
        <v>2018</v>
      </c>
    </row>
    <row r="55" spans="1:12" x14ac:dyDescent="0.25">
      <c r="A55" s="120" t="s">
        <v>451</v>
      </c>
      <c r="B55" s="120" t="s">
        <v>11</v>
      </c>
      <c r="C55" s="120" t="s">
        <v>635</v>
      </c>
      <c r="D55" s="120">
        <v>1</v>
      </c>
      <c r="E55" s="120" t="s">
        <v>636</v>
      </c>
      <c r="F55" s="120" t="s">
        <v>53</v>
      </c>
      <c r="G55" s="120">
        <v>5500</v>
      </c>
      <c r="H55" s="120">
        <v>0</v>
      </c>
      <c r="I55" s="122" t="s">
        <v>637</v>
      </c>
      <c r="J55" s="121">
        <v>43237</v>
      </c>
      <c r="K55" s="121" t="s">
        <v>118</v>
      </c>
      <c r="L55" s="126">
        <v>2018</v>
      </c>
    </row>
    <row r="56" spans="1:12" x14ac:dyDescent="0.25">
      <c r="A56" s="120" t="s">
        <v>451</v>
      </c>
      <c r="B56" s="120" t="s">
        <v>11</v>
      </c>
      <c r="C56" s="120" t="s">
        <v>199</v>
      </c>
      <c r="D56" s="120">
        <v>2</v>
      </c>
      <c r="E56" s="120" t="s">
        <v>468</v>
      </c>
      <c r="F56" s="120" t="s">
        <v>646</v>
      </c>
      <c r="G56" s="127">
        <v>5500</v>
      </c>
      <c r="H56" s="120">
        <v>0</v>
      </c>
      <c r="I56" s="122" t="s">
        <v>319</v>
      </c>
      <c r="J56" s="121">
        <v>43237</v>
      </c>
      <c r="K56" s="121" t="s">
        <v>118</v>
      </c>
      <c r="L56" s="126">
        <v>2018</v>
      </c>
    </row>
    <row r="57" spans="1:12" x14ac:dyDescent="0.25">
      <c r="A57" s="120" t="s">
        <v>451</v>
      </c>
      <c r="B57" s="120" t="s">
        <v>11</v>
      </c>
      <c r="C57" s="120" t="s">
        <v>329</v>
      </c>
      <c r="D57" s="120">
        <v>2</v>
      </c>
      <c r="E57" s="120" t="s">
        <v>468</v>
      </c>
      <c r="F57" s="120" t="s">
        <v>646</v>
      </c>
      <c r="G57" s="127">
        <v>5500</v>
      </c>
      <c r="H57" s="120">
        <v>0</v>
      </c>
      <c r="I57" s="122" t="s">
        <v>392</v>
      </c>
      <c r="J57" s="121">
        <v>43237</v>
      </c>
      <c r="K57" s="121" t="s">
        <v>118</v>
      </c>
      <c r="L57" s="126">
        <v>2018</v>
      </c>
    </row>
    <row r="58" spans="1:12" x14ac:dyDescent="0.25">
      <c r="A58" s="120" t="s">
        <v>451</v>
      </c>
      <c r="B58" s="120" t="s">
        <v>11</v>
      </c>
      <c r="C58" s="120" t="s">
        <v>205</v>
      </c>
      <c r="D58" s="120">
        <v>2</v>
      </c>
      <c r="E58" s="120" t="s">
        <v>59</v>
      </c>
      <c r="F58" s="120" t="s">
        <v>60</v>
      </c>
      <c r="G58" s="127">
        <v>2750</v>
      </c>
      <c r="H58" s="120">
        <v>0</v>
      </c>
      <c r="I58" s="122" t="s">
        <v>648</v>
      </c>
      <c r="J58" s="121">
        <v>43237</v>
      </c>
      <c r="K58" s="121" t="s">
        <v>118</v>
      </c>
      <c r="L58" s="126">
        <v>2018</v>
      </c>
    </row>
    <row r="59" spans="1:12" x14ac:dyDescent="0.25">
      <c r="A59" s="120" t="s">
        <v>451</v>
      </c>
      <c r="B59" s="120" t="s">
        <v>11</v>
      </c>
      <c r="C59" s="120" t="s">
        <v>481</v>
      </c>
      <c r="D59" s="120">
        <v>1</v>
      </c>
      <c r="E59" s="120" t="s">
        <v>74</v>
      </c>
      <c r="F59" s="120" t="s">
        <v>75</v>
      </c>
      <c r="G59" s="120">
        <v>5400</v>
      </c>
      <c r="H59" s="120">
        <v>0</v>
      </c>
      <c r="I59" s="122" t="s">
        <v>678</v>
      </c>
      <c r="J59" s="121">
        <v>43237</v>
      </c>
      <c r="K59" s="121" t="s">
        <v>118</v>
      </c>
      <c r="L59" s="126">
        <v>2018</v>
      </c>
    </row>
    <row r="60" spans="1:12" x14ac:dyDescent="0.25">
      <c r="A60" s="120" t="s">
        <v>451</v>
      </c>
      <c r="B60" s="120" t="s">
        <v>11</v>
      </c>
      <c r="C60" s="129" t="s">
        <v>144</v>
      </c>
      <c r="D60" s="120">
        <v>1</v>
      </c>
      <c r="E60" s="120" t="s">
        <v>72</v>
      </c>
      <c r="F60" s="120" t="s">
        <v>73</v>
      </c>
      <c r="G60" s="127">
        <v>2750</v>
      </c>
      <c r="H60" s="120">
        <v>0</v>
      </c>
      <c r="I60" s="130" t="s">
        <v>145</v>
      </c>
      <c r="J60" s="121">
        <v>43244</v>
      </c>
      <c r="K60" s="121" t="s">
        <v>118</v>
      </c>
      <c r="L60" s="126">
        <v>2018</v>
      </c>
    </row>
    <row r="61" spans="1:12" x14ac:dyDescent="0.25">
      <c r="A61" s="120" t="s">
        <v>451</v>
      </c>
      <c r="B61" s="120" t="s">
        <v>11</v>
      </c>
      <c r="C61" s="120" t="s">
        <v>195</v>
      </c>
      <c r="D61" s="120">
        <v>2</v>
      </c>
      <c r="E61" s="120" t="s">
        <v>468</v>
      </c>
      <c r="F61" s="120" t="s">
        <v>646</v>
      </c>
      <c r="G61" s="120">
        <v>5500</v>
      </c>
      <c r="H61" s="120">
        <v>0</v>
      </c>
      <c r="I61" s="122" t="s">
        <v>315</v>
      </c>
      <c r="J61" s="121">
        <v>43244</v>
      </c>
      <c r="K61" s="121" t="s">
        <v>118</v>
      </c>
      <c r="L61" s="126">
        <v>2018</v>
      </c>
    </row>
    <row r="62" spans="1:12" x14ac:dyDescent="0.25">
      <c r="A62" s="120" t="s">
        <v>451</v>
      </c>
      <c r="B62" s="120" t="s">
        <v>11</v>
      </c>
      <c r="C62" s="120" t="s">
        <v>338</v>
      </c>
      <c r="D62" s="120">
        <v>2</v>
      </c>
      <c r="E62" s="120" t="s">
        <v>52</v>
      </c>
      <c r="F62" s="120" t="s">
        <v>53</v>
      </c>
      <c r="G62" s="127">
        <v>5500</v>
      </c>
      <c r="H62" s="120">
        <v>0</v>
      </c>
      <c r="I62" s="122" t="s">
        <v>409</v>
      </c>
      <c r="J62" s="121">
        <v>43244</v>
      </c>
      <c r="K62" s="121" t="s">
        <v>118</v>
      </c>
      <c r="L62" s="126">
        <v>2018</v>
      </c>
    </row>
    <row r="63" spans="1:12" x14ac:dyDescent="0.25">
      <c r="A63" s="120" t="s">
        <v>451</v>
      </c>
      <c r="B63" s="120" t="s">
        <v>11</v>
      </c>
      <c r="C63" s="120" t="s">
        <v>352</v>
      </c>
      <c r="D63" s="120">
        <v>1</v>
      </c>
      <c r="E63" s="120" t="s">
        <v>52</v>
      </c>
      <c r="F63" s="120" t="s">
        <v>53</v>
      </c>
      <c r="G63" s="120">
        <v>5500</v>
      </c>
      <c r="H63" s="120">
        <v>0</v>
      </c>
      <c r="I63" s="122" t="s">
        <v>604</v>
      </c>
      <c r="J63" s="121">
        <v>43244</v>
      </c>
      <c r="K63" s="121" t="s">
        <v>118</v>
      </c>
      <c r="L63" s="126">
        <v>2018</v>
      </c>
    </row>
    <row r="64" spans="1:12" x14ac:dyDescent="0.25">
      <c r="A64" s="120" t="s">
        <v>451</v>
      </c>
      <c r="B64" s="120" t="s">
        <v>11</v>
      </c>
      <c r="C64" s="120" t="s">
        <v>453</v>
      </c>
      <c r="D64" s="120">
        <v>1</v>
      </c>
      <c r="E64" s="120" t="s">
        <v>26</v>
      </c>
      <c r="F64" s="120" t="s">
        <v>27</v>
      </c>
      <c r="G64" s="120">
        <v>2960</v>
      </c>
      <c r="H64" s="120">
        <v>0</v>
      </c>
      <c r="I64" s="122" t="s">
        <v>633</v>
      </c>
      <c r="J64" s="121">
        <v>43251</v>
      </c>
      <c r="K64" s="121" t="s">
        <v>118</v>
      </c>
      <c r="L64" s="126">
        <v>2018</v>
      </c>
    </row>
    <row r="65" spans="1:12" x14ac:dyDescent="0.25">
      <c r="A65" s="120" t="s">
        <v>451</v>
      </c>
      <c r="B65" s="120" t="s">
        <v>11</v>
      </c>
      <c r="C65" s="120" t="s">
        <v>454</v>
      </c>
      <c r="D65" s="120">
        <v>1</v>
      </c>
      <c r="E65" s="120" t="s">
        <v>30</v>
      </c>
      <c r="F65" s="120" t="s">
        <v>31</v>
      </c>
      <c r="G65" s="120">
        <v>2596</v>
      </c>
      <c r="H65" s="120">
        <v>0</v>
      </c>
      <c r="I65" s="122" t="s">
        <v>634</v>
      </c>
      <c r="J65" s="121">
        <v>43251</v>
      </c>
      <c r="K65" s="121" t="s">
        <v>118</v>
      </c>
      <c r="L65" s="126">
        <v>2018</v>
      </c>
    </row>
    <row r="66" spans="1:12" x14ac:dyDescent="0.25">
      <c r="A66" s="120" t="s">
        <v>451</v>
      </c>
      <c r="B66" s="120" t="s">
        <v>11</v>
      </c>
      <c r="C66" s="120" t="s">
        <v>197</v>
      </c>
      <c r="D66" s="120">
        <v>2</v>
      </c>
      <c r="E66" s="120" t="s">
        <v>468</v>
      </c>
      <c r="F66" s="120" t="s">
        <v>646</v>
      </c>
      <c r="G66" s="120">
        <v>5500</v>
      </c>
      <c r="H66" s="120">
        <v>0</v>
      </c>
      <c r="I66" s="122" t="s">
        <v>317</v>
      </c>
      <c r="J66" s="121">
        <v>43251</v>
      </c>
      <c r="K66" s="121" t="s">
        <v>118</v>
      </c>
      <c r="L66" s="126">
        <v>2018</v>
      </c>
    </row>
    <row r="67" spans="1:12" x14ac:dyDescent="0.25">
      <c r="A67" s="120" t="s">
        <v>451</v>
      </c>
      <c r="B67" s="120" t="s">
        <v>11</v>
      </c>
      <c r="C67" s="120" t="s">
        <v>350</v>
      </c>
      <c r="D67" s="120">
        <v>1</v>
      </c>
      <c r="E67" s="120" t="s">
        <v>59</v>
      </c>
      <c r="F67" s="120" t="s">
        <v>60</v>
      </c>
      <c r="G67" s="127">
        <v>2750</v>
      </c>
      <c r="H67" s="120">
        <v>0</v>
      </c>
      <c r="I67" s="122" t="s">
        <v>511</v>
      </c>
      <c r="J67" s="121">
        <v>43251</v>
      </c>
      <c r="K67" s="121" t="s">
        <v>118</v>
      </c>
      <c r="L67" s="126">
        <v>2018</v>
      </c>
    </row>
    <row r="68" spans="1:12" x14ac:dyDescent="0.25">
      <c r="A68" s="120" t="s">
        <v>451</v>
      </c>
      <c r="B68" s="120" t="s">
        <v>11</v>
      </c>
      <c r="C68" s="120" t="s">
        <v>240</v>
      </c>
      <c r="D68" s="120">
        <v>2</v>
      </c>
      <c r="E68" s="120" t="s">
        <v>52</v>
      </c>
      <c r="F68" s="120" t="s">
        <v>53</v>
      </c>
      <c r="G68" s="127">
        <v>5500</v>
      </c>
      <c r="H68" s="120">
        <v>0</v>
      </c>
      <c r="I68" s="122" t="s">
        <v>406</v>
      </c>
      <c r="J68" s="121">
        <v>43251</v>
      </c>
      <c r="K68" s="121" t="s">
        <v>118</v>
      </c>
      <c r="L68" s="126">
        <v>2018</v>
      </c>
    </row>
    <row r="69" spans="1:12" x14ac:dyDescent="0.25">
      <c r="A69" s="120" t="s">
        <v>451</v>
      </c>
      <c r="B69" s="120" t="s">
        <v>11</v>
      </c>
      <c r="C69" s="120" t="s">
        <v>339</v>
      </c>
      <c r="D69" s="120">
        <v>2</v>
      </c>
      <c r="E69" s="120" t="s">
        <v>52</v>
      </c>
      <c r="F69" s="120" t="s">
        <v>53</v>
      </c>
      <c r="G69" s="127">
        <v>5500</v>
      </c>
      <c r="H69" s="120">
        <v>0</v>
      </c>
      <c r="I69" s="122" t="s">
        <v>412</v>
      </c>
      <c r="J69" s="121">
        <v>43251</v>
      </c>
      <c r="K69" s="121" t="s">
        <v>118</v>
      </c>
      <c r="L69" s="126">
        <v>2018</v>
      </c>
    </row>
    <row r="70" spans="1:12" x14ac:dyDescent="0.25">
      <c r="A70" s="120" t="s">
        <v>451</v>
      </c>
      <c r="B70" s="120" t="s">
        <v>11</v>
      </c>
      <c r="C70" s="120" t="s">
        <v>347</v>
      </c>
      <c r="D70" s="120">
        <v>1</v>
      </c>
      <c r="E70" s="120" t="s">
        <v>47</v>
      </c>
      <c r="F70" s="120" t="s">
        <v>48</v>
      </c>
      <c r="G70" s="120">
        <v>2750</v>
      </c>
      <c r="H70" s="120">
        <v>0</v>
      </c>
      <c r="I70" s="122" t="s">
        <v>400</v>
      </c>
      <c r="J70" s="121">
        <v>43251</v>
      </c>
      <c r="K70" s="121" t="s">
        <v>118</v>
      </c>
      <c r="L70" s="126">
        <v>2018</v>
      </c>
    </row>
    <row r="71" spans="1:12" x14ac:dyDescent="0.25">
      <c r="A71" s="120" t="s">
        <v>451</v>
      </c>
      <c r="B71" s="120" t="s">
        <v>11</v>
      </c>
      <c r="C71" s="120" t="s">
        <v>478</v>
      </c>
      <c r="D71" s="120">
        <v>2</v>
      </c>
      <c r="E71" s="120" t="s">
        <v>113</v>
      </c>
      <c r="F71" s="120" t="s">
        <v>71</v>
      </c>
      <c r="G71" s="120">
        <v>2750</v>
      </c>
      <c r="H71" s="120">
        <v>0</v>
      </c>
      <c r="I71" s="122" t="s">
        <v>673</v>
      </c>
      <c r="J71" s="121">
        <v>43251</v>
      </c>
      <c r="K71" s="121" t="s">
        <v>118</v>
      </c>
      <c r="L71" s="126">
        <v>2018</v>
      </c>
    </row>
    <row r="72" spans="1:12" x14ac:dyDescent="0.25">
      <c r="A72" s="120" t="s">
        <v>451</v>
      </c>
      <c r="B72" s="120" t="s">
        <v>11</v>
      </c>
      <c r="C72" s="120" t="s">
        <v>482</v>
      </c>
      <c r="D72" s="120">
        <v>1</v>
      </c>
      <c r="E72" s="120" t="s">
        <v>74</v>
      </c>
      <c r="F72" s="120" t="s">
        <v>75</v>
      </c>
      <c r="G72" s="120">
        <v>5400</v>
      </c>
      <c r="H72" s="120">
        <v>0</v>
      </c>
      <c r="I72" s="122" t="s">
        <v>680</v>
      </c>
      <c r="J72" s="121">
        <v>43251</v>
      </c>
      <c r="K72" s="121" t="s">
        <v>118</v>
      </c>
      <c r="L72" s="126">
        <v>2018</v>
      </c>
    </row>
    <row r="73" spans="1:12" x14ac:dyDescent="0.25">
      <c r="A73" s="120" t="s">
        <v>451</v>
      </c>
      <c r="B73" s="120" t="s">
        <v>11</v>
      </c>
      <c r="C73" s="120" t="s">
        <v>601</v>
      </c>
      <c r="D73" s="120">
        <v>2</v>
      </c>
      <c r="E73" s="120" t="s">
        <v>52</v>
      </c>
      <c r="F73" s="120" t="s">
        <v>53</v>
      </c>
      <c r="G73" s="120">
        <v>5500</v>
      </c>
      <c r="H73" s="120">
        <v>0</v>
      </c>
      <c r="I73" s="122" t="s">
        <v>723</v>
      </c>
      <c r="J73" s="121">
        <v>43251</v>
      </c>
      <c r="K73" s="121" t="s">
        <v>118</v>
      </c>
      <c r="L73" s="126">
        <v>2018</v>
      </c>
    </row>
    <row r="74" spans="1:12" x14ac:dyDescent="0.25">
      <c r="A74" s="120" t="s">
        <v>451</v>
      </c>
      <c r="B74" s="120" t="s">
        <v>11</v>
      </c>
      <c r="C74" s="129" t="s">
        <v>116</v>
      </c>
      <c r="D74" s="120">
        <v>1</v>
      </c>
      <c r="E74" s="120" t="s">
        <v>113</v>
      </c>
      <c r="F74" s="120" t="s">
        <v>71</v>
      </c>
      <c r="G74" s="120">
        <v>2750</v>
      </c>
      <c r="H74" s="120">
        <v>0</v>
      </c>
      <c r="I74" s="130" t="s">
        <v>117</v>
      </c>
      <c r="J74" s="121">
        <v>43258</v>
      </c>
      <c r="K74" s="121" t="s">
        <v>209</v>
      </c>
      <c r="L74" s="126">
        <v>2018</v>
      </c>
    </row>
    <row r="75" spans="1:12" x14ac:dyDescent="0.25">
      <c r="A75" s="120" t="s">
        <v>451</v>
      </c>
      <c r="B75" s="120" t="s">
        <v>11</v>
      </c>
      <c r="C75" s="120" t="s">
        <v>158</v>
      </c>
      <c r="D75" s="120">
        <v>1</v>
      </c>
      <c r="E75" s="120" t="s">
        <v>52</v>
      </c>
      <c r="F75" s="120" t="s">
        <v>53</v>
      </c>
      <c r="G75" s="120">
        <v>5500</v>
      </c>
      <c r="H75" s="120">
        <v>0</v>
      </c>
      <c r="I75" s="122" t="s">
        <v>159</v>
      </c>
      <c r="J75" s="121">
        <v>43258</v>
      </c>
      <c r="K75" s="121" t="s">
        <v>209</v>
      </c>
      <c r="L75" s="126">
        <v>2018</v>
      </c>
    </row>
    <row r="76" spans="1:12" x14ac:dyDescent="0.25">
      <c r="A76" s="120" t="s">
        <v>451</v>
      </c>
      <c r="B76" s="120" t="s">
        <v>11</v>
      </c>
      <c r="C76" s="120" t="s">
        <v>246</v>
      </c>
      <c r="D76" s="120">
        <v>2</v>
      </c>
      <c r="E76" s="120" t="s">
        <v>52</v>
      </c>
      <c r="F76" s="120" t="s">
        <v>53</v>
      </c>
      <c r="G76" s="127">
        <v>5500</v>
      </c>
      <c r="H76" s="120">
        <v>0</v>
      </c>
      <c r="I76" s="122" t="s">
        <v>415</v>
      </c>
      <c r="J76" s="121">
        <v>43258</v>
      </c>
      <c r="K76" s="121" t="s">
        <v>209</v>
      </c>
      <c r="L76" s="126">
        <v>2018</v>
      </c>
    </row>
    <row r="77" spans="1:12" x14ac:dyDescent="0.25">
      <c r="A77" s="120" t="s">
        <v>451</v>
      </c>
      <c r="B77" s="120" t="s">
        <v>11</v>
      </c>
      <c r="C77" s="120" t="s">
        <v>262</v>
      </c>
      <c r="D77" s="120">
        <v>3</v>
      </c>
      <c r="E77" s="120" t="s">
        <v>466</v>
      </c>
      <c r="F77" s="120" t="s">
        <v>644</v>
      </c>
      <c r="G77" s="120">
        <v>2750</v>
      </c>
      <c r="H77" s="120">
        <v>0</v>
      </c>
      <c r="I77" s="122" t="s">
        <v>515</v>
      </c>
      <c r="J77" s="121">
        <v>43258</v>
      </c>
      <c r="K77" s="121" t="s">
        <v>209</v>
      </c>
      <c r="L77" s="126">
        <v>2018</v>
      </c>
    </row>
    <row r="78" spans="1:12" x14ac:dyDescent="0.25">
      <c r="A78" s="120" t="s">
        <v>451</v>
      </c>
      <c r="B78" s="120" t="s">
        <v>11</v>
      </c>
      <c r="C78" s="120" t="s">
        <v>428</v>
      </c>
      <c r="D78" s="120">
        <v>2</v>
      </c>
      <c r="E78" s="120" t="s">
        <v>468</v>
      </c>
      <c r="F78" s="120" t="s">
        <v>646</v>
      </c>
      <c r="G78" s="120">
        <v>5500</v>
      </c>
      <c r="H78" s="120">
        <v>0</v>
      </c>
      <c r="I78" s="122" t="s">
        <v>516</v>
      </c>
      <c r="J78" s="121">
        <v>43258</v>
      </c>
      <c r="K78" s="121" t="s">
        <v>209</v>
      </c>
      <c r="L78" s="126">
        <v>2018</v>
      </c>
    </row>
    <row r="79" spans="1:12" x14ac:dyDescent="0.25">
      <c r="A79" s="120" t="s">
        <v>451</v>
      </c>
      <c r="B79" s="120" t="s">
        <v>11</v>
      </c>
      <c r="C79" s="120" t="s">
        <v>599</v>
      </c>
      <c r="D79" s="120">
        <v>2</v>
      </c>
      <c r="E79" s="120" t="s">
        <v>52</v>
      </c>
      <c r="F79" s="120" t="s">
        <v>53</v>
      </c>
      <c r="G79" s="120">
        <v>10000</v>
      </c>
      <c r="H79" s="120">
        <v>0</v>
      </c>
      <c r="I79" s="122" t="s">
        <v>721</v>
      </c>
      <c r="J79" s="121">
        <v>43258</v>
      </c>
      <c r="K79" s="121" t="s">
        <v>209</v>
      </c>
      <c r="L79" s="126">
        <v>2018</v>
      </c>
    </row>
    <row r="80" spans="1:12" x14ac:dyDescent="0.25">
      <c r="A80" s="120" t="s">
        <v>451</v>
      </c>
      <c r="B80" s="120" t="s">
        <v>11</v>
      </c>
      <c r="C80" s="120" t="s">
        <v>160</v>
      </c>
      <c r="D80" s="120">
        <v>1</v>
      </c>
      <c r="E80" s="120" t="s">
        <v>52</v>
      </c>
      <c r="F80" s="120" t="s">
        <v>53</v>
      </c>
      <c r="G80" s="120">
        <v>5500</v>
      </c>
      <c r="H80" s="120">
        <v>0</v>
      </c>
      <c r="I80" s="122" t="s">
        <v>161</v>
      </c>
      <c r="J80" s="121">
        <v>43265</v>
      </c>
      <c r="K80" s="121" t="s">
        <v>209</v>
      </c>
      <c r="L80" s="126">
        <v>2018</v>
      </c>
    </row>
    <row r="81" spans="1:12" x14ac:dyDescent="0.25">
      <c r="A81" s="120" t="s">
        <v>451</v>
      </c>
      <c r="B81" s="120" t="s">
        <v>11</v>
      </c>
      <c r="C81" s="120" t="s">
        <v>326</v>
      </c>
      <c r="D81" s="120">
        <v>1</v>
      </c>
      <c r="E81" s="120" t="s">
        <v>55</v>
      </c>
      <c r="F81" s="120" t="s">
        <v>56</v>
      </c>
      <c r="G81" s="120">
        <v>5500</v>
      </c>
      <c r="H81" s="120">
        <v>0</v>
      </c>
      <c r="I81" s="122" t="s">
        <v>383</v>
      </c>
      <c r="J81" s="121">
        <v>43265</v>
      </c>
      <c r="K81" s="121" t="s">
        <v>209</v>
      </c>
      <c r="L81" s="126">
        <v>2018</v>
      </c>
    </row>
    <row r="82" spans="1:12" x14ac:dyDescent="0.25">
      <c r="A82" s="120" t="s">
        <v>451</v>
      </c>
      <c r="B82" s="120" t="s">
        <v>11</v>
      </c>
      <c r="C82" s="120" t="s">
        <v>427</v>
      </c>
      <c r="D82" s="120">
        <v>1</v>
      </c>
      <c r="E82" s="120" t="s">
        <v>52</v>
      </c>
      <c r="F82" s="120" t="s">
        <v>53</v>
      </c>
      <c r="G82" s="120">
        <v>5500</v>
      </c>
      <c r="H82" s="120">
        <v>0</v>
      </c>
      <c r="I82" s="122" t="s">
        <v>605</v>
      </c>
      <c r="J82" s="121">
        <v>43265</v>
      </c>
      <c r="K82" s="121" t="s">
        <v>209</v>
      </c>
      <c r="L82" s="126">
        <v>2018</v>
      </c>
    </row>
    <row r="83" spans="1:12" x14ac:dyDescent="0.25">
      <c r="A83" s="120" t="s">
        <v>451</v>
      </c>
      <c r="B83" s="120" t="s">
        <v>11</v>
      </c>
      <c r="C83" s="120" t="s">
        <v>429</v>
      </c>
      <c r="D83" s="120">
        <v>2</v>
      </c>
      <c r="E83" s="120" t="s">
        <v>468</v>
      </c>
      <c r="F83" s="120" t="s">
        <v>646</v>
      </c>
      <c r="G83" s="120">
        <v>5500</v>
      </c>
      <c r="H83" s="120">
        <v>0</v>
      </c>
      <c r="I83" s="122" t="s">
        <v>517</v>
      </c>
      <c r="J83" s="121">
        <v>43265</v>
      </c>
      <c r="K83" s="121" t="s">
        <v>209</v>
      </c>
      <c r="L83" s="126">
        <v>2018</v>
      </c>
    </row>
    <row r="84" spans="1:12" x14ac:dyDescent="0.25">
      <c r="A84" s="120" t="s">
        <v>451</v>
      </c>
      <c r="B84" s="120" t="s">
        <v>11</v>
      </c>
      <c r="C84" s="120" t="s">
        <v>435</v>
      </c>
      <c r="D84" s="120">
        <v>1</v>
      </c>
      <c r="E84" s="120" t="s">
        <v>59</v>
      </c>
      <c r="F84" s="120" t="s">
        <v>60</v>
      </c>
      <c r="G84" s="120">
        <v>2750</v>
      </c>
      <c r="H84" s="120">
        <v>0</v>
      </c>
      <c r="I84" s="122" t="s">
        <v>658</v>
      </c>
      <c r="J84" s="121">
        <v>43265</v>
      </c>
      <c r="K84" s="121" t="s">
        <v>209</v>
      </c>
      <c r="L84" s="126">
        <v>2018</v>
      </c>
    </row>
    <row r="85" spans="1:12" x14ac:dyDescent="0.25">
      <c r="A85" s="120" t="s">
        <v>451</v>
      </c>
      <c r="B85" s="120" t="s">
        <v>11</v>
      </c>
      <c r="C85" s="120" t="s">
        <v>483</v>
      </c>
      <c r="D85" s="120">
        <v>1</v>
      </c>
      <c r="E85" s="120" t="s">
        <v>74</v>
      </c>
      <c r="F85" s="120" t="s">
        <v>75</v>
      </c>
      <c r="G85" s="120">
        <v>5400</v>
      </c>
      <c r="H85" s="120">
        <v>0</v>
      </c>
      <c r="I85" s="122" t="s">
        <v>681</v>
      </c>
      <c r="J85" s="121">
        <v>43265</v>
      </c>
      <c r="K85" s="121" t="s">
        <v>209</v>
      </c>
      <c r="L85" s="126">
        <v>2018</v>
      </c>
    </row>
    <row r="86" spans="1:12" x14ac:dyDescent="0.25">
      <c r="A86" s="120" t="s">
        <v>451</v>
      </c>
      <c r="B86" s="120" t="s">
        <v>11</v>
      </c>
      <c r="C86" s="120" t="s">
        <v>504</v>
      </c>
      <c r="D86" s="120">
        <v>2</v>
      </c>
      <c r="E86" s="120" t="s">
        <v>113</v>
      </c>
      <c r="F86" s="120" t="s">
        <v>71</v>
      </c>
      <c r="G86" s="120">
        <v>5500</v>
      </c>
      <c r="H86" s="120">
        <v>0</v>
      </c>
      <c r="I86" s="122" t="s">
        <v>13</v>
      </c>
      <c r="J86" s="121">
        <v>43265</v>
      </c>
      <c r="K86" s="121" t="s">
        <v>209</v>
      </c>
      <c r="L86" s="126">
        <v>2018</v>
      </c>
    </row>
    <row r="87" spans="1:12" x14ac:dyDescent="0.25">
      <c r="A87" s="120" t="s">
        <v>451</v>
      </c>
      <c r="B87" s="120" t="s">
        <v>11</v>
      </c>
      <c r="C87" s="120" t="s">
        <v>600</v>
      </c>
      <c r="D87" s="120">
        <v>2</v>
      </c>
      <c r="E87" s="120" t="s">
        <v>52</v>
      </c>
      <c r="F87" s="120" t="s">
        <v>53</v>
      </c>
      <c r="G87" s="120">
        <v>5500</v>
      </c>
      <c r="H87" s="120">
        <v>0</v>
      </c>
      <c r="I87" s="122" t="s">
        <v>722</v>
      </c>
      <c r="J87" s="121">
        <v>43265</v>
      </c>
      <c r="K87" s="121" t="s">
        <v>209</v>
      </c>
      <c r="L87" s="126">
        <v>2018</v>
      </c>
    </row>
    <row r="88" spans="1:12" x14ac:dyDescent="0.25">
      <c r="A88" s="120" t="s">
        <v>451</v>
      </c>
      <c r="B88" s="120" t="s">
        <v>11</v>
      </c>
      <c r="C88" s="120" t="s">
        <v>430</v>
      </c>
      <c r="D88" s="120">
        <v>2</v>
      </c>
      <c r="E88" s="120" t="s">
        <v>468</v>
      </c>
      <c r="F88" s="120" t="s">
        <v>646</v>
      </c>
      <c r="G88" s="120">
        <v>5500</v>
      </c>
      <c r="H88" s="120">
        <v>0</v>
      </c>
      <c r="I88" s="122" t="s">
        <v>518</v>
      </c>
      <c r="J88" s="121">
        <v>43272</v>
      </c>
      <c r="K88" s="121" t="s">
        <v>209</v>
      </c>
      <c r="L88" s="126">
        <v>2018</v>
      </c>
    </row>
    <row r="89" spans="1:12" x14ac:dyDescent="0.25">
      <c r="A89" s="120" t="s">
        <v>451</v>
      </c>
      <c r="B89" s="120" t="s">
        <v>11</v>
      </c>
      <c r="C89" s="120" t="s">
        <v>432</v>
      </c>
      <c r="D89" s="120">
        <v>2</v>
      </c>
      <c r="E89" s="120" t="s">
        <v>468</v>
      </c>
      <c r="F89" s="120" t="s">
        <v>646</v>
      </c>
      <c r="G89" s="120">
        <v>5500</v>
      </c>
      <c r="H89" s="120">
        <v>0</v>
      </c>
      <c r="I89" s="122" t="s">
        <v>520</v>
      </c>
      <c r="J89" s="121">
        <v>43272</v>
      </c>
      <c r="K89" s="121" t="s">
        <v>209</v>
      </c>
      <c r="L89" s="126">
        <v>2018</v>
      </c>
    </row>
    <row r="90" spans="1:12" x14ac:dyDescent="0.25">
      <c r="A90" s="120" t="s">
        <v>451</v>
      </c>
      <c r="B90" s="120" t="s">
        <v>11</v>
      </c>
      <c r="C90" s="120" t="s">
        <v>440</v>
      </c>
      <c r="D90" s="120">
        <v>1</v>
      </c>
      <c r="E90" s="120" t="s">
        <v>59</v>
      </c>
      <c r="F90" s="120" t="s">
        <v>60</v>
      </c>
      <c r="G90" s="120">
        <v>2750</v>
      </c>
      <c r="H90" s="120">
        <v>0</v>
      </c>
      <c r="I90" s="122" t="s">
        <v>663</v>
      </c>
      <c r="J90" s="121">
        <v>43272</v>
      </c>
      <c r="K90" s="121" t="s">
        <v>209</v>
      </c>
      <c r="L90" s="126">
        <v>2018</v>
      </c>
    </row>
    <row r="91" spans="1:12" x14ac:dyDescent="0.25">
      <c r="A91" s="120" t="s">
        <v>451</v>
      </c>
      <c r="B91" s="120" t="s">
        <v>11</v>
      </c>
      <c r="C91" s="120" t="s">
        <v>484</v>
      </c>
      <c r="D91" s="120">
        <v>1</v>
      </c>
      <c r="E91" s="120" t="s">
        <v>74</v>
      </c>
      <c r="F91" s="120" t="s">
        <v>75</v>
      </c>
      <c r="G91" s="120">
        <v>5400</v>
      </c>
      <c r="H91" s="120">
        <v>0</v>
      </c>
      <c r="I91" s="122" t="s">
        <v>684</v>
      </c>
      <c r="J91" s="121">
        <v>43272</v>
      </c>
      <c r="K91" s="121" t="s">
        <v>209</v>
      </c>
      <c r="L91" s="126">
        <v>2018</v>
      </c>
    </row>
    <row r="92" spans="1:12" x14ac:dyDescent="0.25">
      <c r="A92" s="120" t="s">
        <v>451</v>
      </c>
      <c r="B92" s="120" t="s">
        <v>11</v>
      </c>
      <c r="C92" s="120" t="s">
        <v>234</v>
      </c>
      <c r="D92" s="120">
        <v>1</v>
      </c>
      <c r="E92" s="120" t="s">
        <v>52</v>
      </c>
      <c r="F92" s="120" t="s">
        <v>53</v>
      </c>
      <c r="G92" s="127">
        <v>5500</v>
      </c>
      <c r="H92" s="120">
        <v>0</v>
      </c>
      <c r="I92" s="122" t="s">
        <v>397</v>
      </c>
      <c r="J92" s="121">
        <v>43279</v>
      </c>
      <c r="K92" s="121" t="s">
        <v>209</v>
      </c>
      <c r="L92" s="126">
        <v>2018</v>
      </c>
    </row>
    <row r="93" spans="1:12" x14ac:dyDescent="0.25">
      <c r="A93" s="120" t="s">
        <v>451</v>
      </c>
      <c r="B93" s="120" t="s">
        <v>11</v>
      </c>
      <c r="C93" s="120" t="s">
        <v>236</v>
      </c>
      <c r="D93" s="120">
        <v>1</v>
      </c>
      <c r="E93" s="120" t="s">
        <v>52</v>
      </c>
      <c r="F93" s="120" t="s">
        <v>53</v>
      </c>
      <c r="G93" s="127">
        <v>5500</v>
      </c>
      <c r="H93" s="120">
        <v>0</v>
      </c>
      <c r="I93" s="122" t="s">
        <v>399</v>
      </c>
      <c r="J93" s="121">
        <v>43279</v>
      </c>
      <c r="K93" s="121" t="s">
        <v>209</v>
      </c>
      <c r="L93" s="126">
        <v>2018</v>
      </c>
    </row>
    <row r="94" spans="1:12" x14ac:dyDescent="0.25">
      <c r="A94" s="120" t="s">
        <v>451</v>
      </c>
      <c r="B94" s="120" t="s">
        <v>11</v>
      </c>
      <c r="C94" s="120" t="s">
        <v>217</v>
      </c>
      <c r="D94" s="120">
        <v>1</v>
      </c>
      <c r="E94" s="120" t="s">
        <v>214</v>
      </c>
      <c r="F94" s="120" t="s">
        <v>215</v>
      </c>
      <c r="G94" s="120">
        <v>1100</v>
      </c>
      <c r="H94" s="120">
        <v>0</v>
      </c>
      <c r="I94" s="122" t="s">
        <v>218</v>
      </c>
      <c r="J94" s="121">
        <v>43279</v>
      </c>
      <c r="K94" s="121" t="s">
        <v>209</v>
      </c>
      <c r="L94" s="126">
        <v>2018</v>
      </c>
    </row>
    <row r="95" spans="1:12" x14ac:dyDescent="0.25">
      <c r="A95" s="120" t="s">
        <v>451</v>
      </c>
      <c r="B95" s="120" t="s">
        <v>11</v>
      </c>
      <c r="C95" s="120" t="s">
        <v>431</v>
      </c>
      <c r="D95" s="120">
        <v>2</v>
      </c>
      <c r="E95" s="120" t="s">
        <v>468</v>
      </c>
      <c r="F95" s="120" t="s">
        <v>646</v>
      </c>
      <c r="G95" s="120">
        <v>5500</v>
      </c>
      <c r="H95" s="120">
        <v>0</v>
      </c>
      <c r="I95" s="122" t="s">
        <v>519</v>
      </c>
      <c r="J95" s="121">
        <v>43279</v>
      </c>
      <c r="K95" s="121" t="s">
        <v>209</v>
      </c>
      <c r="L95" s="126">
        <v>2018</v>
      </c>
    </row>
    <row r="96" spans="1:12" x14ac:dyDescent="0.25">
      <c r="A96" s="120" t="s">
        <v>451</v>
      </c>
      <c r="B96" s="120" t="s">
        <v>11</v>
      </c>
      <c r="C96" s="120" t="s">
        <v>472</v>
      </c>
      <c r="D96" s="120">
        <v>2</v>
      </c>
      <c r="E96" s="120" t="s">
        <v>113</v>
      </c>
      <c r="F96" s="120" t="s">
        <v>71</v>
      </c>
      <c r="G96" s="120">
        <v>2750</v>
      </c>
      <c r="H96" s="120">
        <v>0</v>
      </c>
      <c r="I96" s="122" t="s">
        <v>653</v>
      </c>
      <c r="J96" s="121">
        <v>43279</v>
      </c>
      <c r="K96" s="121" t="s">
        <v>209</v>
      </c>
      <c r="L96" s="126">
        <v>2018</v>
      </c>
    </row>
    <row r="97" spans="1:12" x14ac:dyDescent="0.25">
      <c r="A97" s="120" t="s">
        <v>451</v>
      </c>
      <c r="B97" s="120" t="s">
        <v>11</v>
      </c>
      <c r="C97" s="120" t="s">
        <v>436</v>
      </c>
      <c r="D97" s="120">
        <v>1</v>
      </c>
      <c r="E97" s="120" t="s">
        <v>59</v>
      </c>
      <c r="F97" s="120" t="s">
        <v>60</v>
      </c>
      <c r="G97" s="120">
        <v>2750</v>
      </c>
      <c r="H97" s="120">
        <v>0</v>
      </c>
      <c r="I97" s="122" t="s">
        <v>659</v>
      </c>
      <c r="J97" s="121">
        <v>43279</v>
      </c>
      <c r="K97" s="121" t="s">
        <v>209</v>
      </c>
      <c r="L97" s="126">
        <v>2018</v>
      </c>
    </row>
    <row r="98" spans="1:12" x14ac:dyDescent="0.25">
      <c r="A98" s="120" t="s">
        <v>451</v>
      </c>
      <c r="B98" s="120" t="s">
        <v>11</v>
      </c>
      <c r="C98" s="120" t="s">
        <v>438</v>
      </c>
      <c r="D98" s="120">
        <v>2</v>
      </c>
      <c r="E98" s="120" t="s">
        <v>55</v>
      </c>
      <c r="F98" s="120" t="s">
        <v>56</v>
      </c>
      <c r="G98" s="120">
        <v>5500</v>
      </c>
      <c r="H98" s="120">
        <v>0</v>
      </c>
      <c r="I98" s="122" t="s">
        <v>617</v>
      </c>
      <c r="J98" s="121">
        <v>43279</v>
      </c>
      <c r="K98" s="121" t="s">
        <v>209</v>
      </c>
      <c r="L98" s="126">
        <v>2018</v>
      </c>
    </row>
    <row r="99" spans="1:12" x14ac:dyDescent="0.25">
      <c r="A99" s="120" t="s">
        <v>451</v>
      </c>
      <c r="B99" s="120" t="s">
        <v>11</v>
      </c>
      <c r="C99" s="120" t="s">
        <v>500</v>
      </c>
      <c r="D99" s="120">
        <v>1</v>
      </c>
      <c r="E99" s="120" t="s">
        <v>74</v>
      </c>
      <c r="F99" s="120" t="s">
        <v>75</v>
      </c>
      <c r="G99" s="120">
        <v>5400</v>
      </c>
      <c r="H99" s="120">
        <v>0</v>
      </c>
      <c r="I99" s="122" t="s">
        <v>682</v>
      </c>
      <c r="J99" s="121">
        <v>43279</v>
      </c>
      <c r="K99" s="121" t="s">
        <v>209</v>
      </c>
      <c r="L99" s="126">
        <v>2018</v>
      </c>
    </row>
    <row r="100" spans="1:12" x14ac:dyDescent="0.25">
      <c r="A100" s="120" t="s">
        <v>451</v>
      </c>
      <c r="B100" s="120" t="s">
        <v>11</v>
      </c>
      <c r="C100" s="120" t="s">
        <v>638</v>
      </c>
      <c r="D100" s="120">
        <v>1</v>
      </c>
      <c r="E100" s="120" t="s">
        <v>636</v>
      </c>
      <c r="F100" s="120" t="s">
        <v>53</v>
      </c>
      <c r="G100" s="120">
        <v>5500</v>
      </c>
      <c r="H100" s="120">
        <v>0</v>
      </c>
      <c r="I100" s="122" t="s">
        <v>639</v>
      </c>
      <c r="J100" s="121">
        <v>43286</v>
      </c>
      <c r="K100" s="121" t="s">
        <v>334</v>
      </c>
      <c r="L100" s="126">
        <v>2018</v>
      </c>
    </row>
    <row r="101" spans="1:12" x14ac:dyDescent="0.25">
      <c r="A101" s="120" t="s">
        <v>451</v>
      </c>
      <c r="B101" s="120" t="s">
        <v>11</v>
      </c>
      <c r="C101" s="120" t="s">
        <v>239</v>
      </c>
      <c r="D101" s="120">
        <v>1</v>
      </c>
      <c r="E101" s="120" t="s">
        <v>52</v>
      </c>
      <c r="F101" s="120" t="s">
        <v>53</v>
      </c>
      <c r="G101" s="127">
        <v>5500</v>
      </c>
      <c r="H101" s="120">
        <v>0</v>
      </c>
      <c r="I101" s="122" t="s">
        <v>402</v>
      </c>
      <c r="J101" s="121">
        <v>43286</v>
      </c>
      <c r="K101" s="121" t="s">
        <v>334</v>
      </c>
      <c r="L101" s="126">
        <v>2018</v>
      </c>
    </row>
    <row r="102" spans="1:12" x14ac:dyDescent="0.25">
      <c r="A102" s="120" t="s">
        <v>451</v>
      </c>
      <c r="B102" s="120" t="s">
        <v>11</v>
      </c>
      <c r="C102" s="120" t="s">
        <v>487</v>
      </c>
      <c r="D102" s="120">
        <v>2</v>
      </c>
      <c r="E102" s="120" t="s">
        <v>52</v>
      </c>
      <c r="F102" s="120" t="s">
        <v>53</v>
      </c>
      <c r="G102" s="120">
        <v>5500</v>
      </c>
      <c r="H102" s="120">
        <v>0</v>
      </c>
      <c r="I102" s="122" t="s">
        <v>651</v>
      </c>
      <c r="J102" s="121">
        <v>43286</v>
      </c>
      <c r="K102" s="121" t="s">
        <v>334</v>
      </c>
      <c r="L102" s="126">
        <v>2018</v>
      </c>
    </row>
    <row r="103" spans="1:12" x14ac:dyDescent="0.25">
      <c r="A103" s="120" t="s">
        <v>451</v>
      </c>
      <c r="B103" s="120" t="s">
        <v>11</v>
      </c>
      <c r="C103" s="120" t="s">
        <v>471</v>
      </c>
      <c r="D103" s="120">
        <v>2</v>
      </c>
      <c r="E103" s="120" t="s">
        <v>468</v>
      </c>
      <c r="F103" s="120" t="s">
        <v>646</v>
      </c>
      <c r="G103" s="120">
        <v>5500</v>
      </c>
      <c r="H103" s="120">
        <v>0</v>
      </c>
      <c r="I103" s="122" t="s">
        <v>521</v>
      </c>
      <c r="J103" s="121">
        <v>43286</v>
      </c>
      <c r="K103" s="121" t="s">
        <v>334</v>
      </c>
      <c r="L103" s="126">
        <v>2018</v>
      </c>
    </row>
    <row r="104" spans="1:12" x14ac:dyDescent="0.25">
      <c r="A104" s="120" t="s">
        <v>451</v>
      </c>
      <c r="B104" s="120" t="s">
        <v>11</v>
      </c>
      <c r="C104" s="120" t="s">
        <v>475</v>
      </c>
      <c r="D104" s="120">
        <v>1</v>
      </c>
      <c r="E104" s="120" t="s">
        <v>74</v>
      </c>
      <c r="F104" s="120" t="s">
        <v>75</v>
      </c>
      <c r="G104" s="120">
        <v>5400</v>
      </c>
      <c r="H104" s="120">
        <v>0</v>
      </c>
      <c r="I104" s="122" t="s">
        <v>655</v>
      </c>
      <c r="J104" s="121">
        <v>43286</v>
      </c>
      <c r="K104" s="121" t="s">
        <v>334</v>
      </c>
      <c r="L104" s="126">
        <v>2018</v>
      </c>
    </row>
    <row r="105" spans="1:12" x14ac:dyDescent="0.25">
      <c r="A105" s="120" t="s">
        <v>451</v>
      </c>
      <c r="B105" s="120" t="s">
        <v>11</v>
      </c>
      <c r="C105" s="120" t="s">
        <v>479</v>
      </c>
      <c r="D105" s="120">
        <v>2</v>
      </c>
      <c r="E105" s="120" t="s">
        <v>113</v>
      </c>
      <c r="F105" s="120" t="s">
        <v>71</v>
      </c>
      <c r="G105" s="120">
        <v>2750</v>
      </c>
      <c r="H105" s="120">
        <v>0</v>
      </c>
      <c r="I105" s="122" t="s">
        <v>674</v>
      </c>
      <c r="J105" s="121">
        <v>43286</v>
      </c>
      <c r="K105" s="121" t="s">
        <v>334</v>
      </c>
      <c r="L105" s="126">
        <v>2018</v>
      </c>
    </row>
    <row r="106" spans="1:12" x14ac:dyDescent="0.25">
      <c r="A106" s="120" t="s">
        <v>451</v>
      </c>
      <c r="B106" s="120" t="s">
        <v>11</v>
      </c>
      <c r="C106" s="120" t="s">
        <v>727</v>
      </c>
      <c r="D106" s="120">
        <v>1</v>
      </c>
      <c r="E106" s="120" t="s">
        <v>72</v>
      </c>
      <c r="F106" s="120" t="s">
        <v>73</v>
      </c>
      <c r="G106" s="120">
        <v>4970</v>
      </c>
      <c r="H106" s="120">
        <v>0</v>
      </c>
      <c r="I106" s="122" t="s">
        <v>13</v>
      </c>
      <c r="J106" s="121">
        <v>43286</v>
      </c>
      <c r="K106" s="121" t="s">
        <v>334</v>
      </c>
      <c r="L106" s="126">
        <v>2018</v>
      </c>
    </row>
    <row r="107" spans="1:12" x14ac:dyDescent="0.25">
      <c r="A107" s="120" t="s">
        <v>451</v>
      </c>
      <c r="B107" s="120" t="s">
        <v>11</v>
      </c>
      <c r="C107" s="120" t="s">
        <v>729</v>
      </c>
      <c r="D107" s="120">
        <v>1</v>
      </c>
      <c r="E107" s="120" t="s">
        <v>72</v>
      </c>
      <c r="F107" s="120" t="s">
        <v>73</v>
      </c>
      <c r="G107" s="120">
        <v>10816</v>
      </c>
      <c r="H107" s="120">
        <v>0</v>
      </c>
      <c r="I107" s="122" t="s">
        <v>13</v>
      </c>
      <c r="J107" s="121">
        <v>43286</v>
      </c>
      <c r="K107" s="121" t="s">
        <v>334</v>
      </c>
      <c r="L107" s="126">
        <v>2018</v>
      </c>
    </row>
    <row r="108" spans="1:12" x14ac:dyDescent="0.25">
      <c r="A108" s="120" t="s">
        <v>451</v>
      </c>
      <c r="B108" s="120" t="s">
        <v>11</v>
      </c>
      <c r="C108" s="129" t="s">
        <v>126</v>
      </c>
      <c r="D108" s="120">
        <v>1</v>
      </c>
      <c r="E108" s="120" t="s">
        <v>55</v>
      </c>
      <c r="F108" s="120" t="s">
        <v>56</v>
      </c>
      <c r="G108" s="120">
        <v>5500</v>
      </c>
      <c r="H108" s="120">
        <v>0</v>
      </c>
      <c r="I108" s="130" t="s">
        <v>127</v>
      </c>
      <c r="J108" s="121">
        <v>43293</v>
      </c>
      <c r="K108" s="121" t="s">
        <v>334</v>
      </c>
      <c r="L108" s="126">
        <v>2018</v>
      </c>
    </row>
    <row r="109" spans="1:12" x14ac:dyDescent="0.25">
      <c r="A109" s="120" t="s">
        <v>451</v>
      </c>
      <c r="B109" s="120" t="s">
        <v>11</v>
      </c>
      <c r="C109" s="120" t="s">
        <v>249</v>
      </c>
      <c r="D109" s="120">
        <v>1</v>
      </c>
      <c r="E109" s="120" t="s">
        <v>52</v>
      </c>
      <c r="F109" s="120" t="s">
        <v>53</v>
      </c>
      <c r="G109" s="120">
        <v>5500</v>
      </c>
      <c r="H109" s="120">
        <v>0</v>
      </c>
      <c r="I109" s="122" t="s">
        <v>421</v>
      </c>
      <c r="J109" s="121">
        <v>43293</v>
      </c>
      <c r="K109" s="121" t="s">
        <v>334</v>
      </c>
      <c r="L109" s="126">
        <v>2018</v>
      </c>
    </row>
    <row r="110" spans="1:12" x14ac:dyDescent="0.25">
      <c r="A110" s="120" t="s">
        <v>451</v>
      </c>
      <c r="B110" s="120" t="s">
        <v>11</v>
      </c>
      <c r="C110" s="120" t="s">
        <v>473</v>
      </c>
      <c r="D110" s="120">
        <v>2</v>
      </c>
      <c r="E110" s="120" t="s">
        <v>468</v>
      </c>
      <c r="F110" s="120" t="s">
        <v>646</v>
      </c>
      <c r="G110" s="120">
        <v>5500</v>
      </c>
      <c r="H110" s="120">
        <v>0</v>
      </c>
      <c r="I110" s="122" t="s">
        <v>606</v>
      </c>
      <c r="J110" s="121">
        <v>43293</v>
      </c>
      <c r="K110" s="121" t="s">
        <v>334</v>
      </c>
      <c r="L110" s="126">
        <v>2018</v>
      </c>
    </row>
    <row r="111" spans="1:12" x14ac:dyDescent="0.25">
      <c r="A111" s="120" t="s">
        <v>451</v>
      </c>
      <c r="B111" s="120" t="s">
        <v>11</v>
      </c>
      <c r="C111" s="120" t="s">
        <v>477</v>
      </c>
      <c r="D111" s="120">
        <v>2</v>
      </c>
      <c r="E111" s="120" t="s">
        <v>469</v>
      </c>
      <c r="F111" s="120" t="s">
        <v>661</v>
      </c>
      <c r="G111" s="120">
        <v>5500</v>
      </c>
      <c r="H111" s="120">
        <v>0</v>
      </c>
      <c r="I111" s="122" t="s">
        <v>671</v>
      </c>
      <c r="J111" s="121">
        <v>43293</v>
      </c>
      <c r="K111" s="121" t="s">
        <v>334</v>
      </c>
      <c r="L111" s="126">
        <v>2018</v>
      </c>
    </row>
    <row r="112" spans="1:12" x14ac:dyDescent="0.25">
      <c r="A112" s="120" t="s">
        <v>451</v>
      </c>
      <c r="B112" s="120" t="s">
        <v>11</v>
      </c>
      <c r="C112" s="120" t="s">
        <v>497</v>
      </c>
      <c r="D112" s="120">
        <v>2</v>
      </c>
      <c r="E112" s="120" t="s">
        <v>469</v>
      </c>
      <c r="F112" s="120" t="s">
        <v>661</v>
      </c>
      <c r="G112" s="120">
        <v>5500</v>
      </c>
      <c r="H112" s="120">
        <v>0</v>
      </c>
      <c r="I112" s="122" t="s">
        <v>672</v>
      </c>
      <c r="J112" s="121">
        <v>43293</v>
      </c>
      <c r="K112" s="121" t="s">
        <v>334</v>
      </c>
      <c r="L112" s="126">
        <v>2018</v>
      </c>
    </row>
    <row r="113" spans="1:12" x14ac:dyDescent="0.25">
      <c r="A113" s="120" t="s">
        <v>451</v>
      </c>
      <c r="B113" s="120" t="s">
        <v>11</v>
      </c>
      <c r="C113" s="120" t="s">
        <v>586</v>
      </c>
      <c r="D113" s="120">
        <v>1</v>
      </c>
      <c r="E113" s="120" t="s">
        <v>59</v>
      </c>
      <c r="F113" s="120" t="s">
        <v>60</v>
      </c>
      <c r="G113" s="120">
        <v>2750</v>
      </c>
      <c r="H113" s="120">
        <v>0</v>
      </c>
      <c r="I113" s="122" t="s">
        <v>702</v>
      </c>
      <c r="J113" s="121">
        <v>43293</v>
      </c>
      <c r="K113" s="121" t="s">
        <v>334</v>
      </c>
      <c r="L113" s="126">
        <v>2018</v>
      </c>
    </row>
    <row r="114" spans="1:12" x14ac:dyDescent="0.25">
      <c r="A114" s="120" t="s">
        <v>451</v>
      </c>
      <c r="B114" s="120" t="s">
        <v>11</v>
      </c>
      <c r="C114" s="129" t="s">
        <v>131</v>
      </c>
      <c r="D114" s="120">
        <v>1</v>
      </c>
      <c r="E114" s="120" t="s">
        <v>55</v>
      </c>
      <c r="F114" s="120" t="s">
        <v>56</v>
      </c>
      <c r="G114" s="120">
        <v>5500</v>
      </c>
      <c r="H114" s="120">
        <v>0</v>
      </c>
      <c r="I114" s="130" t="s">
        <v>132</v>
      </c>
      <c r="J114" s="121">
        <v>43300</v>
      </c>
      <c r="K114" s="121" t="s">
        <v>334</v>
      </c>
      <c r="L114" s="126">
        <v>2018</v>
      </c>
    </row>
    <row r="115" spans="1:12" x14ac:dyDescent="0.25">
      <c r="A115" s="120" t="s">
        <v>451</v>
      </c>
      <c r="B115" s="120" t="s">
        <v>11</v>
      </c>
      <c r="C115" s="120" t="s">
        <v>485</v>
      </c>
      <c r="D115" s="120">
        <v>1</v>
      </c>
      <c r="E115" s="120" t="s">
        <v>52</v>
      </c>
      <c r="F115" s="120" t="s">
        <v>53</v>
      </c>
      <c r="G115" s="120">
        <v>5500</v>
      </c>
      <c r="H115" s="120">
        <v>0</v>
      </c>
      <c r="I115" s="122" t="s">
        <v>649</v>
      </c>
      <c r="J115" s="121">
        <v>43300</v>
      </c>
      <c r="K115" s="121" t="s">
        <v>334</v>
      </c>
      <c r="L115" s="126">
        <v>2018</v>
      </c>
    </row>
    <row r="116" spans="1:12" x14ac:dyDescent="0.25">
      <c r="A116" s="120" t="s">
        <v>451</v>
      </c>
      <c r="B116" s="120" t="s">
        <v>11</v>
      </c>
      <c r="C116" s="120" t="s">
        <v>474</v>
      </c>
      <c r="D116" s="120">
        <v>2</v>
      </c>
      <c r="E116" s="120" t="s">
        <v>468</v>
      </c>
      <c r="F116" s="120" t="s">
        <v>646</v>
      </c>
      <c r="G116" s="120">
        <v>5500</v>
      </c>
      <c r="H116" s="120">
        <v>0</v>
      </c>
      <c r="I116" s="122" t="s">
        <v>607</v>
      </c>
      <c r="J116" s="121">
        <v>43300</v>
      </c>
      <c r="K116" s="121" t="s">
        <v>334</v>
      </c>
      <c r="L116" s="126">
        <v>2018</v>
      </c>
    </row>
    <row r="117" spans="1:12" x14ac:dyDescent="0.25">
      <c r="A117" s="120" t="s">
        <v>451</v>
      </c>
      <c r="B117" s="120" t="s">
        <v>11</v>
      </c>
      <c r="C117" s="120" t="s">
        <v>501</v>
      </c>
      <c r="D117" s="120">
        <v>1</v>
      </c>
      <c r="E117" s="120" t="s">
        <v>74</v>
      </c>
      <c r="F117" s="120" t="s">
        <v>75</v>
      </c>
      <c r="G117" s="120">
        <v>5400</v>
      </c>
      <c r="H117" s="120">
        <v>0</v>
      </c>
      <c r="I117" s="122" t="s">
        <v>683</v>
      </c>
      <c r="J117" s="121">
        <v>43300</v>
      </c>
      <c r="K117" s="121" t="s">
        <v>334</v>
      </c>
      <c r="L117" s="126">
        <v>2018</v>
      </c>
    </row>
    <row r="118" spans="1:12" x14ac:dyDescent="0.25">
      <c r="A118" s="120" t="s">
        <v>451</v>
      </c>
      <c r="B118" s="120" t="s">
        <v>11</v>
      </c>
      <c r="C118" s="120" t="s">
        <v>598</v>
      </c>
      <c r="D118" s="120">
        <v>1</v>
      </c>
      <c r="E118" s="120" t="s">
        <v>52</v>
      </c>
      <c r="F118" s="120" t="s">
        <v>53</v>
      </c>
      <c r="G118" s="120">
        <v>5500</v>
      </c>
      <c r="H118" s="120">
        <v>0</v>
      </c>
      <c r="I118" s="122" t="s">
        <v>720</v>
      </c>
      <c r="J118" s="121">
        <v>43300</v>
      </c>
      <c r="K118" s="121" t="s">
        <v>334</v>
      </c>
      <c r="L118" s="126">
        <v>2018</v>
      </c>
    </row>
    <row r="119" spans="1:12" x14ac:dyDescent="0.25">
      <c r="A119" s="120" t="s">
        <v>451</v>
      </c>
      <c r="B119" s="120" t="s">
        <v>11</v>
      </c>
      <c r="C119" s="120" t="s">
        <v>726</v>
      </c>
      <c r="D119" s="120">
        <v>1</v>
      </c>
      <c r="E119" s="120" t="s">
        <v>469</v>
      </c>
      <c r="F119" s="120" t="s">
        <v>661</v>
      </c>
      <c r="G119" s="120">
        <v>5500</v>
      </c>
      <c r="H119" s="120">
        <v>0</v>
      </c>
      <c r="I119" s="122" t="s">
        <v>13</v>
      </c>
      <c r="J119" s="121">
        <v>43300</v>
      </c>
      <c r="K119" s="121" t="s">
        <v>334</v>
      </c>
      <c r="L119" s="126">
        <v>2018</v>
      </c>
    </row>
    <row r="120" spans="1:12" x14ac:dyDescent="0.25">
      <c r="A120" s="120" t="s">
        <v>451</v>
      </c>
      <c r="B120" s="120" t="s">
        <v>11</v>
      </c>
      <c r="C120" s="120" t="s">
        <v>488</v>
      </c>
      <c r="D120" s="120">
        <v>2</v>
      </c>
      <c r="E120" s="120" t="s">
        <v>52</v>
      </c>
      <c r="F120" s="120" t="s">
        <v>53</v>
      </c>
      <c r="G120" s="120">
        <v>5500</v>
      </c>
      <c r="H120" s="120">
        <v>0</v>
      </c>
      <c r="I120" s="122" t="s">
        <v>652</v>
      </c>
      <c r="J120" s="121">
        <v>43307</v>
      </c>
      <c r="K120" s="121" t="s">
        <v>334</v>
      </c>
      <c r="L120" s="126">
        <v>2018</v>
      </c>
    </row>
    <row r="121" spans="1:12" x14ac:dyDescent="0.25">
      <c r="A121" s="120" t="s">
        <v>451</v>
      </c>
      <c r="B121" s="120" t="s">
        <v>11</v>
      </c>
      <c r="C121" s="120" t="s">
        <v>489</v>
      </c>
      <c r="D121" s="120">
        <v>2</v>
      </c>
      <c r="E121" s="120" t="s">
        <v>468</v>
      </c>
      <c r="F121" s="120" t="s">
        <v>646</v>
      </c>
      <c r="G121" s="120">
        <v>5500</v>
      </c>
      <c r="H121" s="120">
        <v>0</v>
      </c>
      <c r="I121" s="122" t="s">
        <v>654</v>
      </c>
      <c r="J121" s="121">
        <v>43307</v>
      </c>
      <c r="K121" s="121" t="s">
        <v>334</v>
      </c>
      <c r="L121" s="126">
        <v>2018</v>
      </c>
    </row>
    <row r="122" spans="1:12" x14ac:dyDescent="0.25">
      <c r="A122" s="120" t="s">
        <v>451</v>
      </c>
      <c r="B122" s="120" t="s">
        <v>11</v>
      </c>
      <c r="C122" s="120" t="s">
        <v>490</v>
      </c>
      <c r="D122" s="120">
        <v>1</v>
      </c>
      <c r="E122" s="120" t="s">
        <v>59</v>
      </c>
      <c r="F122" s="120" t="s">
        <v>60</v>
      </c>
      <c r="G122" s="120">
        <v>2750</v>
      </c>
      <c r="H122" s="120">
        <v>0</v>
      </c>
      <c r="I122" s="122" t="s">
        <v>657</v>
      </c>
      <c r="J122" s="121">
        <v>43307</v>
      </c>
      <c r="K122" s="121" t="s">
        <v>334</v>
      </c>
      <c r="L122" s="126">
        <v>2018</v>
      </c>
    </row>
    <row r="123" spans="1:12" x14ac:dyDescent="0.25">
      <c r="A123" s="120" t="s">
        <v>451</v>
      </c>
      <c r="B123" s="120" t="s">
        <v>11</v>
      </c>
      <c r="C123" s="120" t="s">
        <v>363</v>
      </c>
      <c r="D123" s="120">
        <v>3</v>
      </c>
      <c r="E123" s="120" t="s">
        <v>469</v>
      </c>
      <c r="F123" s="120" t="s">
        <v>661</v>
      </c>
      <c r="G123" s="120">
        <v>5500</v>
      </c>
      <c r="H123" s="120">
        <v>0</v>
      </c>
      <c r="I123" s="122" t="s">
        <v>618</v>
      </c>
      <c r="J123" s="121">
        <v>43307</v>
      </c>
      <c r="K123" s="121" t="s">
        <v>334</v>
      </c>
      <c r="L123" s="126">
        <v>2018</v>
      </c>
    </row>
    <row r="124" spans="1:12" x14ac:dyDescent="0.25">
      <c r="A124" s="120" t="s">
        <v>451</v>
      </c>
      <c r="B124" s="120" t="s">
        <v>11</v>
      </c>
      <c r="C124" s="120" t="s">
        <v>498</v>
      </c>
      <c r="D124" s="120">
        <v>2</v>
      </c>
      <c r="E124" s="120" t="s">
        <v>469</v>
      </c>
      <c r="F124" s="120" t="s">
        <v>661</v>
      </c>
      <c r="G124" s="120">
        <v>5500</v>
      </c>
      <c r="H124" s="120">
        <v>0</v>
      </c>
      <c r="I124" s="122" t="s">
        <v>675</v>
      </c>
      <c r="J124" s="121">
        <v>43307</v>
      </c>
      <c r="K124" s="121" t="s">
        <v>334</v>
      </c>
      <c r="L124" s="126">
        <v>2018</v>
      </c>
    </row>
    <row r="125" spans="1:12" x14ac:dyDescent="0.25">
      <c r="A125" s="120" t="s">
        <v>451</v>
      </c>
      <c r="B125" s="120" t="s">
        <v>11</v>
      </c>
      <c r="C125" s="120" t="s">
        <v>602</v>
      </c>
      <c r="D125" s="120">
        <v>2</v>
      </c>
      <c r="E125" s="120" t="s">
        <v>52</v>
      </c>
      <c r="F125" s="120" t="s">
        <v>53</v>
      </c>
      <c r="G125" s="120">
        <v>5500</v>
      </c>
      <c r="H125" s="120">
        <v>0</v>
      </c>
      <c r="I125" s="122" t="s">
        <v>13</v>
      </c>
      <c r="J125" s="121">
        <v>43307</v>
      </c>
      <c r="K125" s="121" t="s">
        <v>334</v>
      </c>
      <c r="L125" s="126">
        <v>2018</v>
      </c>
    </row>
    <row r="126" spans="1:12" x14ac:dyDescent="0.25">
      <c r="A126" s="120" t="s">
        <v>451</v>
      </c>
      <c r="B126" s="120" t="s">
        <v>11</v>
      </c>
      <c r="C126" s="120" t="s">
        <v>732</v>
      </c>
      <c r="D126" s="120">
        <v>1</v>
      </c>
      <c r="E126" s="120" t="s">
        <v>469</v>
      </c>
      <c r="F126" s="120" t="s">
        <v>661</v>
      </c>
      <c r="G126" s="120">
        <v>5500</v>
      </c>
      <c r="H126" s="120">
        <v>0</v>
      </c>
      <c r="I126" s="122" t="s">
        <v>13</v>
      </c>
      <c r="J126" s="121">
        <v>43307</v>
      </c>
      <c r="K126" s="121" t="s">
        <v>334</v>
      </c>
      <c r="L126" s="126">
        <v>2018</v>
      </c>
    </row>
    <row r="127" spans="1:12" x14ac:dyDescent="0.25">
      <c r="A127" s="120" t="s">
        <v>451</v>
      </c>
      <c r="B127" s="120" t="s">
        <v>11</v>
      </c>
      <c r="C127" s="120" t="s">
        <v>493</v>
      </c>
      <c r="D127" s="120">
        <v>1</v>
      </c>
      <c r="E127" s="120" t="s">
        <v>52</v>
      </c>
      <c r="F127" s="120" t="s">
        <v>53</v>
      </c>
      <c r="G127" s="120">
        <v>5500</v>
      </c>
      <c r="H127" s="120">
        <v>0</v>
      </c>
      <c r="I127" s="122" t="s">
        <v>665</v>
      </c>
      <c r="J127" s="121">
        <v>43314</v>
      </c>
      <c r="K127" s="121" t="s">
        <v>526</v>
      </c>
      <c r="L127" s="126">
        <v>2018</v>
      </c>
    </row>
    <row r="128" spans="1:12" x14ac:dyDescent="0.25">
      <c r="A128" s="120" t="s">
        <v>451</v>
      </c>
      <c r="B128" s="120" t="s">
        <v>11</v>
      </c>
      <c r="C128" s="129" t="s">
        <v>124</v>
      </c>
      <c r="D128" s="120">
        <v>1</v>
      </c>
      <c r="E128" s="120" t="s">
        <v>55</v>
      </c>
      <c r="F128" s="120" t="s">
        <v>56</v>
      </c>
      <c r="G128" s="120">
        <v>5500</v>
      </c>
      <c r="H128" s="120">
        <v>0</v>
      </c>
      <c r="I128" s="130" t="s">
        <v>125</v>
      </c>
      <c r="J128" s="121">
        <v>43342</v>
      </c>
      <c r="K128" s="121" t="s">
        <v>526</v>
      </c>
      <c r="L128" s="126">
        <v>2018</v>
      </c>
    </row>
    <row r="129" spans="1:12" x14ac:dyDescent="0.25">
      <c r="A129" s="120" t="s">
        <v>451</v>
      </c>
      <c r="B129" s="120" t="s">
        <v>11</v>
      </c>
      <c r="C129" s="120" t="s">
        <v>486</v>
      </c>
      <c r="D129" s="120">
        <v>1</v>
      </c>
      <c r="E129" s="120" t="s">
        <v>52</v>
      </c>
      <c r="F129" s="120" t="s">
        <v>53</v>
      </c>
      <c r="G129" s="120">
        <v>5500</v>
      </c>
      <c r="H129" s="120">
        <v>0</v>
      </c>
      <c r="I129" s="122" t="s">
        <v>650</v>
      </c>
      <c r="J129" s="121">
        <v>43342</v>
      </c>
      <c r="K129" s="121" t="s">
        <v>526</v>
      </c>
      <c r="L129" s="126">
        <v>2018</v>
      </c>
    </row>
    <row r="130" spans="1:12" x14ac:dyDescent="0.25">
      <c r="A130" s="120" t="s">
        <v>451</v>
      </c>
      <c r="B130" s="120" t="s">
        <v>11</v>
      </c>
      <c r="C130" s="120" t="s">
        <v>492</v>
      </c>
      <c r="D130" s="120">
        <v>2</v>
      </c>
      <c r="E130" s="120" t="s">
        <v>59</v>
      </c>
      <c r="F130" s="120" t="s">
        <v>60</v>
      </c>
      <c r="G130" s="120">
        <v>2750</v>
      </c>
      <c r="H130" s="120">
        <v>0</v>
      </c>
      <c r="I130" s="122" t="s">
        <v>664</v>
      </c>
      <c r="J130" s="121">
        <v>43342</v>
      </c>
      <c r="K130" s="121" t="s">
        <v>526</v>
      </c>
      <c r="L130" s="126">
        <v>2018</v>
      </c>
    </row>
    <row r="131" spans="1:12" x14ac:dyDescent="0.25">
      <c r="A131" s="120" t="s">
        <v>451</v>
      </c>
      <c r="B131" s="120" t="s">
        <v>11</v>
      </c>
      <c r="C131" s="120" t="s">
        <v>494</v>
      </c>
      <c r="D131" s="120">
        <v>1</v>
      </c>
      <c r="E131" s="120" t="s">
        <v>74</v>
      </c>
      <c r="F131" s="120" t="s">
        <v>75</v>
      </c>
      <c r="G131" s="120">
        <v>5400</v>
      </c>
      <c r="H131" s="120">
        <v>0</v>
      </c>
      <c r="I131" s="122" t="s">
        <v>666</v>
      </c>
      <c r="J131" s="121">
        <v>43342</v>
      </c>
      <c r="K131" s="121" t="s">
        <v>526</v>
      </c>
      <c r="L131" s="126">
        <v>2018</v>
      </c>
    </row>
    <row r="132" spans="1:12" x14ac:dyDescent="0.25">
      <c r="A132" s="120" t="s">
        <v>451</v>
      </c>
      <c r="B132" s="120" t="s">
        <v>11</v>
      </c>
      <c r="C132" s="120" t="s">
        <v>496</v>
      </c>
      <c r="D132" s="120">
        <v>1</v>
      </c>
      <c r="E132" s="120" t="s">
        <v>52</v>
      </c>
      <c r="F132" s="120" t="s">
        <v>53</v>
      </c>
      <c r="G132" s="120">
        <v>5500</v>
      </c>
      <c r="H132" s="120">
        <v>0</v>
      </c>
      <c r="I132" s="122" t="s">
        <v>668</v>
      </c>
      <c r="J132" s="121">
        <v>43342</v>
      </c>
      <c r="K132" s="121" t="s">
        <v>526</v>
      </c>
      <c r="L132" s="126">
        <v>2018</v>
      </c>
    </row>
    <row r="133" spans="1:12" x14ac:dyDescent="0.25">
      <c r="A133" s="120" t="s">
        <v>451</v>
      </c>
      <c r="B133" s="120" t="s">
        <v>11</v>
      </c>
      <c r="C133" s="120" t="s">
        <v>733</v>
      </c>
      <c r="D133" s="120">
        <v>1</v>
      </c>
      <c r="E133" s="120" t="s">
        <v>469</v>
      </c>
      <c r="F133" s="120" t="s">
        <v>661</v>
      </c>
      <c r="G133" s="120">
        <v>5500</v>
      </c>
      <c r="H133" s="120">
        <v>0</v>
      </c>
      <c r="I133" s="122" t="s">
        <v>13</v>
      </c>
      <c r="J133" s="121">
        <v>43342</v>
      </c>
      <c r="K133" s="121" t="s">
        <v>526</v>
      </c>
      <c r="L133" s="126">
        <v>2018</v>
      </c>
    </row>
    <row r="134" spans="1:12" x14ac:dyDescent="0.25">
      <c r="A134" s="120" t="s">
        <v>451</v>
      </c>
      <c r="B134" s="120" t="s">
        <v>11</v>
      </c>
      <c r="C134" s="120" t="s">
        <v>640</v>
      </c>
      <c r="D134" s="120">
        <v>1</v>
      </c>
      <c r="E134" s="120" t="s">
        <v>641</v>
      </c>
      <c r="F134" s="120" t="s">
        <v>642</v>
      </c>
      <c r="G134" s="120">
        <v>5500</v>
      </c>
      <c r="H134" s="120">
        <v>0</v>
      </c>
      <c r="I134" s="122" t="s">
        <v>643</v>
      </c>
      <c r="J134" s="121">
        <v>43349</v>
      </c>
      <c r="K134" s="121" t="s">
        <v>524</v>
      </c>
      <c r="L134" s="126">
        <v>2018</v>
      </c>
    </row>
    <row r="135" spans="1:12" x14ac:dyDescent="0.25">
      <c r="A135" s="120" t="s">
        <v>451</v>
      </c>
      <c r="B135" s="120" t="s">
        <v>11</v>
      </c>
      <c r="C135" s="120" t="s">
        <v>343</v>
      </c>
      <c r="D135" s="120">
        <v>3</v>
      </c>
      <c r="E135" s="120" t="s">
        <v>466</v>
      </c>
      <c r="F135" s="120" t="s">
        <v>644</v>
      </c>
      <c r="G135" s="127">
        <v>2750</v>
      </c>
      <c r="H135" s="120">
        <v>0</v>
      </c>
      <c r="I135" s="122" t="s">
        <v>513</v>
      </c>
      <c r="J135" s="121">
        <v>43349</v>
      </c>
      <c r="K135" s="121" t="s">
        <v>524</v>
      </c>
      <c r="L135" s="126">
        <v>2018</v>
      </c>
    </row>
    <row r="136" spans="1:12" x14ac:dyDescent="0.25">
      <c r="A136" s="120" t="s">
        <v>451</v>
      </c>
      <c r="B136" s="120" t="s">
        <v>11</v>
      </c>
      <c r="C136" s="120" t="s">
        <v>250</v>
      </c>
      <c r="D136" s="120">
        <v>1</v>
      </c>
      <c r="E136" s="120" t="s">
        <v>47</v>
      </c>
      <c r="F136" s="120" t="s">
        <v>48</v>
      </c>
      <c r="G136" s="120">
        <v>2750</v>
      </c>
      <c r="H136" s="120">
        <v>0</v>
      </c>
      <c r="I136" s="122" t="s">
        <v>423</v>
      </c>
      <c r="J136" s="121">
        <v>43349</v>
      </c>
      <c r="K136" s="121" t="s">
        <v>524</v>
      </c>
      <c r="L136" s="126">
        <v>2018</v>
      </c>
    </row>
    <row r="137" spans="1:12" x14ac:dyDescent="0.25">
      <c r="A137" s="120" t="s">
        <v>451</v>
      </c>
      <c r="B137" s="120" t="s">
        <v>11</v>
      </c>
      <c r="C137" s="120" t="s">
        <v>476</v>
      </c>
      <c r="D137" s="120">
        <v>1</v>
      </c>
      <c r="E137" s="120" t="s">
        <v>74</v>
      </c>
      <c r="F137" s="120" t="s">
        <v>75</v>
      </c>
      <c r="G137" s="120">
        <v>5400</v>
      </c>
      <c r="H137" s="120">
        <v>0</v>
      </c>
      <c r="I137" s="122" t="s">
        <v>656</v>
      </c>
      <c r="J137" s="121">
        <v>43349</v>
      </c>
      <c r="K137" s="121" t="s">
        <v>524</v>
      </c>
      <c r="L137" s="126">
        <v>2018</v>
      </c>
    </row>
    <row r="138" spans="1:12" x14ac:dyDescent="0.25">
      <c r="A138" s="120" t="s">
        <v>451</v>
      </c>
      <c r="B138" s="120" t="s">
        <v>11</v>
      </c>
      <c r="C138" s="120" t="s">
        <v>571</v>
      </c>
      <c r="D138" s="120">
        <v>2</v>
      </c>
      <c r="E138" s="120" t="s">
        <v>468</v>
      </c>
      <c r="F138" s="120" t="s">
        <v>646</v>
      </c>
      <c r="G138" s="120">
        <v>5500</v>
      </c>
      <c r="H138" s="120">
        <v>0</v>
      </c>
      <c r="I138" s="122" t="s">
        <v>669</v>
      </c>
      <c r="J138" s="121">
        <v>43349</v>
      </c>
      <c r="K138" s="121" t="s">
        <v>524</v>
      </c>
      <c r="L138" s="126">
        <v>2018</v>
      </c>
    </row>
    <row r="139" spans="1:12" x14ac:dyDescent="0.25">
      <c r="A139" s="120" t="s">
        <v>451</v>
      </c>
      <c r="B139" s="120" t="s">
        <v>11</v>
      </c>
      <c r="C139" s="120" t="s">
        <v>572</v>
      </c>
      <c r="D139" s="120">
        <v>2</v>
      </c>
      <c r="E139" s="120" t="s">
        <v>59</v>
      </c>
      <c r="F139" s="120" t="s">
        <v>60</v>
      </c>
      <c r="G139" s="120">
        <v>2750</v>
      </c>
      <c r="H139" s="120">
        <v>0</v>
      </c>
      <c r="I139" s="122" t="s">
        <v>670</v>
      </c>
      <c r="J139" s="121">
        <v>43349</v>
      </c>
      <c r="K139" s="121" t="s">
        <v>524</v>
      </c>
      <c r="L139" s="126">
        <v>2018</v>
      </c>
    </row>
    <row r="140" spans="1:12" x14ac:dyDescent="0.25">
      <c r="A140" s="120" t="s">
        <v>451</v>
      </c>
      <c r="B140" s="120" t="s">
        <v>11</v>
      </c>
      <c r="C140" s="120" t="s">
        <v>573</v>
      </c>
      <c r="D140" s="120">
        <v>1</v>
      </c>
      <c r="E140" s="120" t="s">
        <v>52</v>
      </c>
      <c r="F140" s="120" t="s">
        <v>53</v>
      </c>
      <c r="G140" s="120">
        <v>5500</v>
      </c>
      <c r="H140" s="120">
        <v>0</v>
      </c>
      <c r="I140" s="122" t="s">
        <v>676</v>
      </c>
      <c r="J140" s="121">
        <v>43349</v>
      </c>
      <c r="K140" s="121" t="s">
        <v>524</v>
      </c>
      <c r="L140" s="126">
        <v>2018</v>
      </c>
    </row>
    <row r="141" spans="1:12" x14ac:dyDescent="0.25">
      <c r="A141" s="120" t="s">
        <v>451</v>
      </c>
      <c r="B141" s="120" t="s">
        <v>11</v>
      </c>
      <c r="C141" s="120" t="s">
        <v>88</v>
      </c>
      <c r="D141" s="120">
        <v>1</v>
      </c>
      <c r="E141" s="120" t="s">
        <v>72</v>
      </c>
      <c r="F141" s="120" t="s">
        <v>73</v>
      </c>
      <c r="G141" s="120">
        <v>2750</v>
      </c>
      <c r="H141" s="120">
        <v>0</v>
      </c>
      <c r="I141" s="122" t="s">
        <v>569</v>
      </c>
      <c r="J141" s="121">
        <v>43356</v>
      </c>
      <c r="K141" s="121" t="s">
        <v>524</v>
      </c>
      <c r="L141" s="126">
        <v>2018</v>
      </c>
    </row>
    <row r="142" spans="1:12" x14ac:dyDescent="0.25">
      <c r="A142" s="120" t="s">
        <v>451</v>
      </c>
      <c r="B142" s="120" t="s">
        <v>11</v>
      </c>
      <c r="C142" s="120" t="s">
        <v>211</v>
      </c>
      <c r="D142" s="120">
        <v>1</v>
      </c>
      <c r="E142" s="120" t="s">
        <v>59</v>
      </c>
      <c r="F142" s="120" t="s">
        <v>60</v>
      </c>
      <c r="G142" s="127">
        <v>2750</v>
      </c>
      <c r="H142" s="120">
        <v>0</v>
      </c>
      <c r="I142" s="122" t="s">
        <v>212</v>
      </c>
      <c r="J142" s="121">
        <v>43356</v>
      </c>
      <c r="K142" s="121" t="s">
        <v>524</v>
      </c>
      <c r="L142" s="126">
        <v>2018</v>
      </c>
    </row>
    <row r="143" spans="1:12" x14ac:dyDescent="0.25">
      <c r="A143" s="120" t="s">
        <v>451</v>
      </c>
      <c r="B143" s="120" t="s">
        <v>11</v>
      </c>
      <c r="C143" s="120" t="s">
        <v>358</v>
      </c>
      <c r="D143" s="120">
        <v>2</v>
      </c>
      <c r="E143" s="120" t="s">
        <v>55</v>
      </c>
      <c r="F143" s="120" t="s">
        <v>56</v>
      </c>
      <c r="G143" s="120">
        <v>5500</v>
      </c>
      <c r="H143" s="120">
        <v>0</v>
      </c>
      <c r="I143" s="122" t="s">
        <v>613</v>
      </c>
      <c r="J143" s="121">
        <v>43356</v>
      </c>
      <c r="K143" s="121" t="s">
        <v>524</v>
      </c>
      <c r="L143" s="126">
        <v>2018</v>
      </c>
    </row>
    <row r="144" spans="1:12" x14ac:dyDescent="0.25">
      <c r="A144" s="120" t="s">
        <v>451</v>
      </c>
      <c r="B144" s="120" t="s">
        <v>11</v>
      </c>
      <c r="C144" s="120" t="s">
        <v>574</v>
      </c>
      <c r="D144" s="120">
        <v>1</v>
      </c>
      <c r="E144" s="120" t="s">
        <v>74</v>
      </c>
      <c r="F144" s="120" t="s">
        <v>75</v>
      </c>
      <c r="G144" s="120">
        <v>5400</v>
      </c>
      <c r="H144" s="120">
        <v>0</v>
      </c>
      <c r="I144" s="122" t="s">
        <v>679</v>
      </c>
      <c r="J144" s="121">
        <v>43356</v>
      </c>
      <c r="K144" s="121" t="s">
        <v>524</v>
      </c>
      <c r="L144" s="126">
        <v>2018</v>
      </c>
    </row>
    <row r="145" spans="1:12" x14ac:dyDescent="0.25">
      <c r="A145" s="120" t="s">
        <v>451</v>
      </c>
      <c r="B145" s="120" t="s">
        <v>11</v>
      </c>
      <c r="C145" s="120" t="s">
        <v>584</v>
      </c>
      <c r="D145" s="120">
        <v>1</v>
      </c>
      <c r="E145" s="120" t="s">
        <v>52</v>
      </c>
      <c r="F145" s="120" t="s">
        <v>53</v>
      </c>
      <c r="G145" s="120">
        <v>5500</v>
      </c>
      <c r="H145" s="120">
        <v>0</v>
      </c>
      <c r="I145" s="122" t="s">
        <v>698</v>
      </c>
      <c r="J145" s="121">
        <v>43356</v>
      </c>
      <c r="K145" s="121" t="s">
        <v>524</v>
      </c>
      <c r="L145" s="126">
        <v>2018</v>
      </c>
    </row>
    <row r="146" spans="1:12" x14ac:dyDescent="0.25">
      <c r="A146" s="120" t="s">
        <v>451</v>
      </c>
      <c r="B146" s="120" t="s">
        <v>11</v>
      </c>
      <c r="C146" s="120" t="s">
        <v>734</v>
      </c>
      <c r="D146" s="120">
        <v>1</v>
      </c>
      <c r="E146" s="120" t="s">
        <v>469</v>
      </c>
      <c r="F146" s="120" t="s">
        <v>661</v>
      </c>
      <c r="G146" s="120">
        <v>5500</v>
      </c>
      <c r="H146" s="120">
        <v>0</v>
      </c>
      <c r="I146" s="122" t="s">
        <v>13</v>
      </c>
      <c r="J146" s="121">
        <v>43356</v>
      </c>
      <c r="K146" s="121" t="s">
        <v>524</v>
      </c>
      <c r="L146" s="126">
        <v>2018</v>
      </c>
    </row>
    <row r="147" spans="1:12" x14ac:dyDescent="0.25">
      <c r="A147" s="120" t="s">
        <v>451</v>
      </c>
      <c r="B147" s="120" t="s">
        <v>11</v>
      </c>
      <c r="C147" s="120" t="s">
        <v>354</v>
      </c>
      <c r="D147" s="120">
        <v>1</v>
      </c>
      <c r="E147" s="120" t="s">
        <v>55</v>
      </c>
      <c r="F147" s="120" t="s">
        <v>56</v>
      </c>
      <c r="G147" s="120">
        <v>5500</v>
      </c>
      <c r="H147" s="120">
        <v>0</v>
      </c>
      <c r="I147" s="122" t="s">
        <v>608</v>
      </c>
      <c r="J147" s="121">
        <v>43363</v>
      </c>
      <c r="K147" s="121" t="s">
        <v>524</v>
      </c>
      <c r="L147" s="126">
        <v>2018</v>
      </c>
    </row>
    <row r="148" spans="1:12" x14ac:dyDescent="0.25">
      <c r="A148" s="120" t="s">
        <v>451</v>
      </c>
      <c r="B148" s="120" t="s">
        <v>11</v>
      </c>
      <c r="C148" s="120" t="s">
        <v>577</v>
      </c>
      <c r="D148" s="120">
        <v>1</v>
      </c>
      <c r="E148" s="120" t="s">
        <v>74</v>
      </c>
      <c r="F148" s="120" t="s">
        <v>75</v>
      </c>
      <c r="G148" s="120">
        <v>5400</v>
      </c>
      <c r="H148" s="120">
        <v>0</v>
      </c>
      <c r="I148" s="122" t="s">
        <v>689</v>
      </c>
      <c r="J148" s="121">
        <v>43363</v>
      </c>
      <c r="K148" s="121" t="s">
        <v>524</v>
      </c>
      <c r="L148" s="126">
        <v>2018</v>
      </c>
    </row>
    <row r="149" spans="1:12" x14ac:dyDescent="0.25">
      <c r="A149" s="120" t="s">
        <v>451</v>
      </c>
      <c r="B149" s="120" t="s">
        <v>11</v>
      </c>
      <c r="C149" s="120" t="s">
        <v>583</v>
      </c>
      <c r="D149" s="120">
        <v>1</v>
      </c>
      <c r="E149" s="120" t="s">
        <v>52</v>
      </c>
      <c r="F149" s="120" t="s">
        <v>53</v>
      </c>
      <c r="G149" s="120">
        <v>5500</v>
      </c>
      <c r="H149" s="120">
        <v>0</v>
      </c>
      <c r="I149" s="122" t="s">
        <v>697</v>
      </c>
      <c r="J149" s="121">
        <v>43363</v>
      </c>
      <c r="K149" s="121" t="s">
        <v>524</v>
      </c>
      <c r="L149" s="126">
        <v>2018</v>
      </c>
    </row>
    <row r="150" spans="1:12" x14ac:dyDescent="0.25">
      <c r="A150" s="120" t="s">
        <v>451</v>
      </c>
      <c r="B150" s="120" t="s">
        <v>11</v>
      </c>
      <c r="C150" s="120" t="s">
        <v>342</v>
      </c>
      <c r="D150" s="120">
        <v>3</v>
      </c>
      <c r="E150" s="120" t="s">
        <v>466</v>
      </c>
      <c r="F150" s="120" t="s">
        <v>644</v>
      </c>
      <c r="G150" s="127">
        <v>2750</v>
      </c>
      <c r="H150" s="120">
        <v>0</v>
      </c>
      <c r="I150" s="122" t="s">
        <v>512</v>
      </c>
      <c r="J150" s="121">
        <v>43370</v>
      </c>
      <c r="K150" s="121" t="s">
        <v>524</v>
      </c>
      <c r="L150" s="126">
        <v>2018</v>
      </c>
    </row>
    <row r="151" spans="1:12" x14ac:dyDescent="0.25">
      <c r="A151" s="120" t="s">
        <v>451</v>
      </c>
      <c r="B151" s="120" t="s">
        <v>11</v>
      </c>
      <c r="C151" s="120" t="s">
        <v>575</v>
      </c>
      <c r="D151" s="120">
        <v>2</v>
      </c>
      <c r="E151" s="120" t="s">
        <v>468</v>
      </c>
      <c r="F151" s="120" t="s">
        <v>646</v>
      </c>
      <c r="G151" s="120">
        <v>5500</v>
      </c>
      <c r="H151" s="120">
        <v>0</v>
      </c>
      <c r="I151" s="122" t="s">
        <v>686</v>
      </c>
      <c r="J151" s="121">
        <v>43370</v>
      </c>
      <c r="K151" s="121" t="s">
        <v>524</v>
      </c>
      <c r="L151" s="126">
        <v>2018</v>
      </c>
    </row>
    <row r="152" spans="1:12" x14ac:dyDescent="0.25">
      <c r="A152" s="120" t="s">
        <v>451</v>
      </c>
      <c r="B152" s="120" t="s">
        <v>11</v>
      </c>
      <c r="C152" s="120" t="s">
        <v>578</v>
      </c>
      <c r="D152" s="120">
        <v>1</v>
      </c>
      <c r="E152" s="120" t="s">
        <v>74</v>
      </c>
      <c r="F152" s="120" t="s">
        <v>75</v>
      </c>
      <c r="G152" s="120">
        <v>5400</v>
      </c>
      <c r="H152" s="120">
        <v>0</v>
      </c>
      <c r="I152" s="122" t="s">
        <v>690</v>
      </c>
      <c r="J152" s="121">
        <v>43370</v>
      </c>
      <c r="K152" s="121" t="s">
        <v>524</v>
      </c>
      <c r="L152" s="126">
        <v>2018</v>
      </c>
    </row>
    <row r="153" spans="1:12" x14ac:dyDescent="0.25">
      <c r="A153" s="120" t="s">
        <v>451</v>
      </c>
      <c r="B153" s="120" t="s">
        <v>11</v>
      </c>
      <c r="C153" s="120" t="s">
        <v>589</v>
      </c>
      <c r="D153" s="120">
        <v>2</v>
      </c>
      <c r="E153" s="120" t="s">
        <v>113</v>
      </c>
      <c r="F153" s="120" t="s">
        <v>71</v>
      </c>
      <c r="G153" s="120">
        <v>5500</v>
      </c>
      <c r="H153" s="120">
        <v>0</v>
      </c>
      <c r="I153" s="122" t="s">
        <v>696</v>
      </c>
      <c r="J153" s="121">
        <v>43370</v>
      </c>
      <c r="K153" s="121" t="s">
        <v>524</v>
      </c>
      <c r="L153" s="126">
        <v>2018</v>
      </c>
    </row>
    <row r="154" spans="1:12" x14ac:dyDescent="0.25">
      <c r="A154" s="120" t="s">
        <v>451</v>
      </c>
      <c r="B154" s="120" t="s">
        <v>11</v>
      </c>
      <c r="C154" s="120" t="s">
        <v>585</v>
      </c>
      <c r="D154" s="120">
        <v>2</v>
      </c>
      <c r="E154" s="120" t="s">
        <v>52</v>
      </c>
      <c r="F154" s="120" t="s">
        <v>53</v>
      </c>
      <c r="G154" s="120">
        <v>5500</v>
      </c>
      <c r="H154" s="120">
        <v>0</v>
      </c>
      <c r="I154" s="122" t="s">
        <v>699</v>
      </c>
      <c r="J154" s="121">
        <v>43370</v>
      </c>
      <c r="K154" s="121" t="s">
        <v>524</v>
      </c>
      <c r="L154" s="126">
        <v>2018</v>
      </c>
    </row>
    <row r="155" spans="1:12" x14ac:dyDescent="0.25">
      <c r="A155" s="120" t="s">
        <v>451</v>
      </c>
      <c r="B155" s="120" t="s">
        <v>16</v>
      </c>
      <c r="C155" s="119" t="s">
        <v>742</v>
      </c>
      <c r="D155" s="120">
        <v>1</v>
      </c>
      <c r="E155" s="120" t="s">
        <v>52</v>
      </c>
      <c r="F155" s="120" t="s">
        <v>53</v>
      </c>
      <c r="G155" s="120">
        <v>5500</v>
      </c>
      <c r="H155" s="120">
        <v>0</v>
      </c>
      <c r="I155" s="122" t="s">
        <v>13</v>
      </c>
      <c r="J155" s="121">
        <v>43370</v>
      </c>
      <c r="K155" s="121" t="s">
        <v>524</v>
      </c>
      <c r="L155" s="126">
        <v>2018</v>
      </c>
    </row>
    <row r="156" spans="1:12" x14ac:dyDescent="0.25">
      <c r="A156" s="120" t="s">
        <v>451</v>
      </c>
      <c r="B156" s="120" t="s">
        <v>11</v>
      </c>
      <c r="C156" s="120" t="s">
        <v>362</v>
      </c>
      <c r="D156" s="120">
        <v>2</v>
      </c>
      <c r="E156" s="120" t="s">
        <v>55</v>
      </c>
      <c r="F156" s="120" t="s">
        <v>56</v>
      </c>
      <c r="G156" s="120">
        <v>5500</v>
      </c>
      <c r="H156" s="120">
        <v>0</v>
      </c>
      <c r="I156" s="122" t="s">
        <v>616</v>
      </c>
      <c r="J156" s="121">
        <v>43377</v>
      </c>
      <c r="K156" s="121" t="s">
        <v>525</v>
      </c>
      <c r="L156" s="126">
        <v>2018</v>
      </c>
    </row>
    <row r="157" spans="1:12" x14ac:dyDescent="0.25">
      <c r="A157" s="120" t="s">
        <v>451</v>
      </c>
      <c r="B157" s="120" t="s">
        <v>11</v>
      </c>
      <c r="C157" s="120" t="s">
        <v>587</v>
      </c>
      <c r="D157" s="120">
        <v>2</v>
      </c>
      <c r="E157" s="120" t="s">
        <v>468</v>
      </c>
      <c r="F157" s="120" t="s">
        <v>646</v>
      </c>
      <c r="G157" s="120">
        <v>5500</v>
      </c>
      <c r="H157" s="120">
        <v>0</v>
      </c>
      <c r="I157" s="122" t="s">
        <v>687</v>
      </c>
      <c r="J157" s="121">
        <v>43377</v>
      </c>
      <c r="K157" s="121" t="s">
        <v>525</v>
      </c>
      <c r="L157" s="126">
        <v>2018</v>
      </c>
    </row>
    <row r="158" spans="1:12" x14ac:dyDescent="0.25">
      <c r="A158" s="120" t="s">
        <v>451</v>
      </c>
      <c r="B158" s="120" t="s">
        <v>11</v>
      </c>
      <c r="C158" s="120" t="s">
        <v>579</v>
      </c>
      <c r="D158" s="120">
        <v>1</v>
      </c>
      <c r="E158" s="120" t="s">
        <v>74</v>
      </c>
      <c r="F158" s="120" t="s">
        <v>75</v>
      </c>
      <c r="G158" s="120">
        <v>5400</v>
      </c>
      <c r="H158" s="120">
        <v>0</v>
      </c>
      <c r="I158" s="122" t="s">
        <v>691</v>
      </c>
      <c r="J158" s="121">
        <v>43377</v>
      </c>
      <c r="K158" s="121" t="s">
        <v>525</v>
      </c>
      <c r="L158" s="126">
        <v>2018</v>
      </c>
    </row>
    <row r="159" spans="1:12" x14ac:dyDescent="0.25">
      <c r="A159" s="120" t="s">
        <v>451</v>
      </c>
      <c r="B159" s="120" t="s">
        <v>11</v>
      </c>
      <c r="C159" s="120" t="s">
        <v>581</v>
      </c>
      <c r="D159" s="120">
        <v>2</v>
      </c>
      <c r="E159" s="120" t="s">
        <v>59</v>
      </c>
      <c r="F159" s="120" t="s">
        <v>60</v>
      </c>
      <c r="G159" s="120">
        <v>2750</v>
      </c>
      <c r="H159" s="120">
        <v>0</v>
      </c>
      <c r="I159" s="122" t="s">
        <v>694</v>
      </c>
      <c r="J159" s="121">
        <v>43377</v>
      </c>
      <c r="K159" s="121" t="s">
        <v>525</v>
      </c>
      <c r="L159" s="126">
        <v>2018</v>
      </c>
    </row>
    <row r="160" spans="1:12" x14ac:dyDescent="0.25">
      <c r="A160" s="120" t="s">
        <v>451</v>
      </c>
      <c r="B160" s="120" t="s">
        <v>11</v>
      </c>
      <c r="C160" s="120" t="s">
        <v>596</v>
      </c>
      <c r="D160" s="120">
        <v>2</v>
      </c>
      <c r="E160" s="120" t="s">
        <v>52</v>
      </c>
      <c r="F160" s="120" t="s">
        <v>53</v>
      </c>
      <c r="G160" s="120">
        <v>5500</v>
      </c>
      <c r="H160" s="120">
        <v>0</v>
      </c>
      <c r="I160" s="122" t="s">
        <v>715</v>
      </c>
      <c r="J160" s="121">
        <v>43377</v>
      </c>
      <c r="K160" s="121" t="s">
        <v>525</v>
      </c>
      <c r="L160" s="126">
        <v>2018</v>
      </c>
    </row>
    <row r="161" spans="1:12" x14ac:dyDescent="0.25">
      <c r="A161" s="120" t="s">
        <v>451</v>
      </c>
      <c r="B161" s="120" t="s">
        <v>11</v>
      </c>
      <c r="C161" s="120" t="s">
        <v>728</v>
      </c>
      <c r="D161" s="120">
        <v>1</v>
      </c>
      <c r="E161" s="120" t="s">
        <v>72</v>
      </c>
      <c r="F161" s="120" t="s">
        <v>73</v>
      </c>
      <c r="G161" s="120">
        <v>5500</v>
      </c>
      <c r="H161" s="120">
        <v>0</v>
      </c>
      <c r="I161" s="122" t="s">
        <v>13</v>
      </c>
      <c r="J161" s="121">
        <v>43377</v>
      </c>
      <c r="K161" s="121" t="s">
        <v>525</v>
      </c>
      <c r="L161" s="126">
        <v>2018</v>
      </c>
    </row>
    <row r="162" spans="1:12" x14ac:dyDescent="0.25">
      <c r="A162" s="120" t="s">
        <v>451</v>
      </c>
      <c r="B162" s="120" t="s">
        <v>16</v>
      </c>
      <c r="C162" s="119" t="s">
        <v>743</v>
      </c>
      <c r="D162" s="120">
        <v>1</v>
      </c>
      <c r="E162" s="120" t="s">
        <v>52</v>
      </c>
      <c r="F162" s="120" t="s">
        <v>53</v>
      </c>
      <c r="G162" s="120">
        <v>5500</v>
      </c>
      <c r="H162" s="120">
        <v>0</v>
      </c>
      <c r="I162" s="122" t="s">
        <v>13</v>
      </c>
      <c r="J162" s="121">
        <v>43377</v>
      </c>
      <c r="K162" s="121" t="s">
        <v>525</v>
      </c>
      <c r="L162" s="126">
        <v>2018</v>
      </c>
    </row>
    <row r="163" spans="1:12" x14ac:dyDescent="0.25">
      <c r="A163" s="120" t="s">
        <v>451</v>
      </c>
      <c r="B163" s="120" t="s">
        <v>11</v>
      </c>
      <c r="C163" s="120" t="s">
        <v>491</v>
      </c>
      <c r="D163" s="120">
        <v>2</v>
      </c>
      <c r="E163" s="120" t="s">
        <v>468</v>
      </c>
      <c r="F163" s="120" t="s">
        <v>646</v>
      </c>
      <c r="G163" s="120">
        <v>5500</v>
      </c>
      <c r="H163" s="120">
        <v>0</v>
      </c>
      <c r="I163" s="122" t="s">
        <v>660</v>
      </c>
      <c r="J163" s="121">
        <v>43384</v>
      </c>
      <c r="K163" s="121" t="s">
        <v>525</v>
      </c>
      <c r="L163" s="126">
        <v>2018</v>
      </c>
    </row>
    <row r="164" spans="1:12" x14ac:dyDescent="0.25">
      <c r="A164" s="120" t="s">
        <v>451</v>
      </c>
      <c r="B164" s="120" t="s">
        <v>11</v>
      </c>
      <c r="C164" s="120" t="s">
        <v>360</v>
      </c>
      <c r="D164" s="120">
        <v>2</v>
      </c>
      <c r="E164" s="120" t="s">
        <v>55</v>
      </c>
      <c r="F164" s="120" t="s">
        <v>56</v>
      </c>
      <c r="G164" s="120">
        <v>5500</v>
      </c>
      <c r="H164" s="120">
        <v>0</v>
      </c>
      <c r="I164" s="122" t="s">
        <v>614</v>
      </c>
      <c r="J164" s="121">
        <v>43384</v>
      </c>
      <c r="K164" s="121" t="s">
        <v>525</v>
      </c>
      <c r="L164" s="126">
        <v>2018</v>
      </c>
    </row>
    <row r="165" spans="1:12" x14ac:dyDescent="0.25">
      <c r="A165" s="120" t="s">
        <v>451</v>
      </c>
      <c r="B165" s="120" t="s">
        <v>11</v>
      </c>
      <c r="C165" s="120" t="s">
        <v>580</v>
      </c>
      <c r="D165" s="120">
        <v>1</v>
      </c>
      <c r="E165" s="120" t="s">
        <v>59</v>
      </c>
      <c r="F165" s="120" t="s">
        <v>60</v>
      </c>
      <c r="G165" s="120">
        <v>2750</v>
      </c>
      <c r="H165" s="120">
        <v>0</v>
      </c>
      <c r="I165" s="122" t="s">
        <v>693</v>
      </c>
      <c r="J165" s="121">
        <v>43384</v>
      </c>
      <c r="K165" s="121" t="s">
        <v>525</v>
      </c>
      <c r="L165" s="126">
        <v>2018</v>
      </c>
    </row>
    <row r="166" spans="1:12" x14ac:dyDescent="0.25">
      <c r="A166" s="120" t="s">
        <v>451</v>
      </c>
      <c r="B166" s="120" t="s">
        <v>11</v>
      </c>
      <c r="C166" s="120" t="s">
        <v>321</v>
      </c>
      <c r="D166" s="120">
        <v>1</v>
      </c>
      <c r="E166" s="120" t="s">
        <v>74</v>
      </c>
      <c r="F166" s="120" t="s">
        <v>75</v>
      </c>
      <c r="G166" s="120">
        <v>5400</v>
      </c>
      <c r="H166" s="120">
        <v>0</v>
      </c>
      <c r="I166" s="122" t="s">
        <v>377</v>
      </c>
      <c r="J166" s="121">
        <v>43391</v>
      </c>
      <c r="K166" s="121" t="s">
        <v>525</v>
      </c>
      <c r="L166" s="126">
        <v>2018</v>
      </c>
    </row>
    <row r="167" spans="1:12" x14ac:dyDescent="0.25">
      <c r="A167" s="120" t="s">
        <v>451</v>
      </c>
      <c r="B167" s="120" t="s">
        <v>11</v>
      </c>
      <c r="C167" s="120" t="s">
        <v>356</v>
      </c>
      <c r="D167" s="120">
        <v>1</v>
      </c>
      <c r="E167" s="120" t="s">
        <v>55</v>
      </c>
      <c r="F167" s="120" t="s">
        <v>56</v>
      </c>
      <c r="G167" s="120">
        <v>5500</v>
      </c>
      <c r="H167" s="120">
        <v>0</v>
      </c>
      <c r="I167" s="122" t="s">
        <v>610</v>
      </c>
      <c r="J167" s="121">
        <v>43391</v>
      </c>
      <c r="K167" s="121" t="s">
        <v>525</v>
      </c>
      <c r="L167" s="126">
        <v>2018</v>
      </c>
    </row>
    <row r="168" spans="1:12" x14ac:dyDescent="0.25">
      <c r="A168" s="120" t="s">
        <v>451</v>
      </c>
      <c r="B168" s="120" t="s">
        <v>11</v>
      </c>
      <c r="C168" s="120" t="s">
        <v>590</v>
      </c>
      <c r="D168" s="120">
        <v>2</v>
      </c>
      <c r="E168" s="120" t="s">
        <v>468</v>
      </c>
      <c r="F168" s="120" t="s">
        <v>646</v>
      </c>
      <c r="G168" s="120">
        <v>5500</v>
      </c>
      <c r="H168" s="120">
        <v>0</v>
      </c>
      <c r="I168" s="122" t="s">
        <v>700</v>
      </c>
      <c r="J168" s="121">
        <v>43391</v>
      </c>
      <c r="K168" s="121" t="s">
        <v>525</v>
      </c>
      <c r="L168" s="126">
        <v>2018</v>
      </c>
    </row>
    <row r="169" spans="1:12" x14ac:dyDescent="0.25">
      <c r="A169" s="120" t="s">
        <v>451</v>
      </c>
      <c r="B169" s="120" t="s">
        <v>11</v>
      </c>
      <c r="C169" s="120" t="s">
        <v>592</v>
      </c>
      <c r="D169" s="120">
        <v>2</v>
      </c>
      <c r="E169" s="120" t="s">
        <v>113</v>
      </c>
      <c r="F169" s="120" t="s">
        <v>71</v>
      </c>
      <c r="G169" s="120">
        <v>5500</v>
      </c>
      <c r="H169" s="120">
        <v>0</v>
      </c>
      <c r="I169" s="122" t="s">
        <v>703</v>
      </c>
      <c r="J169" s="121">
        <v>43391</v>
      </c>
      <c r="K169" s="121" t="s">
        <v>525</v>
      </c>
      <c r="L169" s="126">
        <v>2018</v>
      </c>
    </row>
    <row r="170" spans="1:12" x14ac:dyDescent="0.25">
      <c r="A170" s="120" t="s">
        <v>451</v>
      </c>
      <c r="B170" s="120" t="s">
        <v>11</v>
      </c>
      <c r="C170" s="120" t="s">
        <v>594</v>
      </c>
      <c r="D170" s="120">
        <v>2</v>
      </c>
      <c r="E170" s="120" t="s">
        <v>52</v>
      </c>
      <c r="F170" s="120" t="s">
        <v>53</v>
      </c>
      <c r="G170" s="120">
        <v>5500</v>
      </c>
      <c r="H170" s="120">
        <v>0</v>
      </c>
      <c r="I170" s="122" t="s">
        <v>705</v>
      </c>
      <c r="J170" s="121">
        <v>43391</v>
      </c>
      <c r="K170" s="121" t="s">
        <v>525</v>
      </c>
      <c r="L170" s="126">
        <v>2018</v>
      </c>
    </row>
    <row r="171" spans="1:12" x14ac:dyDescent="0.25">
      <c r="A171" s="120" t="s">
        <v>451</v>
      </c>
      <c r="B171" s="120" t="s">
        <v>16</v>
      </c>
      <c r="C171" s="119" t="s">
        <v>744</v>
      </c>
      <c r="D171" s="120">
        <v>1</v>
      </c>
      <c r="E171" s="120" t="s">
        <v>52</v>
      </c>
      <c r="F171" s="120" t="s">
        <v>53</v>
      </c>
      <c r="G171" s="120">
        <v>5500</v>
      </c>
      <c r="H171" s="120">
        <v>0</v>
      </c>
      <c r="I171" s="122" t="s">
        <v>13</v>
      </c>
      <c r="J171" s="121">
        <v>43391</v>
      </c>
      <c r="K171" s="121" t="s">
        <v>525</v>
      </c>
      <c r="L171" s="126">
        <v>2018</v>
      </c>
    </row>
    <row r="172" spans="1:12" x14ac:dyDescent="0.25">
      <c r="A172" s="120" t="s">
        <v>451</v>
      </c>
      <c r="B172" s="120" t="s">
        <v>11</v>
      </c>
      <c r="C172" s="129" t="s">
        <v>140</v>
      </c>
      <c r="D172" s="120">
        <v>3</v>
      </c>
      <c r="E172" s="120" t="s">
        <v>466</v>
      </c>
      <c r="F172" s="120" t="s">
        <v>644</v>
      </c>
      <c r="G172" s="120">
        <v>2750</v>
      </c>
      <c r="H172" s="120">
        <v>0</v>
      </c>
      <c r="I172" s="130" t="s">
        <v>645</v>
      </c>
      <c r="J172" s="121">
        <v>43398</v>
      </c>
      <c r="K172" s="121" t="s">
        <v>525</v>
      </c>
      <c r="L172" s="126">
        <v>2018</v>
      </c>
    </row>
    <row r="173" spans="1:12" x14ac:dyDescent="0.25">
      <c r="A173" s="120" t="s">
        <v>451</v>
      </c>
      <c r="B173" s="120" t="s">
        <v>11</v>
      </c>
      <c r="C173" s="120" t="s">
        <v>364</v>
      </c>
      <c r="D173" s="120">
        <v>2</v>
      </c>
      <c r="E173" s="120" t="s">
        <v>55</v>
      </c>
      <c r="F173" s="120" t="s">
        <v>56</v>
      </c>
      <c r="G173" s="120">
        <v>5500</v>
      </c>
      <c r="H173" s="120">
        <v>0</v>
      </c>
      <c r="I173" s="122" t="s">
        <v>619</v>
      </c>
      <c r="J173" s="121">
        <v>43398</v>
      </c>
      <c r="K173" s="121" t="s">
        <v>525</v>
      </c>
      <c r="L173" s="126">
        <v>2018</v>
      </c>
    </row>
    <row r="174" spans="1:12" x14ac:dyDescent="0.25">
      <c r="A174" s="120" t="s">
        <v>451</v>
      </c>
      <c r="B174" s="120" t="s">
        <v>11</v>
      </c>
      <c r="C174" s="120" t="s">
        <v>582</v>
      </c>
      <c r="D174" s="120">
        <v>2</v>
      </c>
      <c r="E174" s="120" t="s">
        <v>59</v>
      </c>
      <c r="F174" s="120" t="s">
        <v>60</v>
      </c>
      <c r="G174" s="120">
        <v>2750</v>
      </c>
      <c r="H174" s="120">
        <v>0</v>
      </c>
      <c r="I174" s="122" t="s">
        <v>695</v>
      </c>
      <c r="J174" s="121">
        <v>43398</v>
      </c>
      <c r="K174" s="121" t="s">
        <v>525</v>
      </c>
      <c r="L174" s="126">
        <v>2018</v>
      </c>
    </row>
    <row r="175" spans="1:12" x14ac:dyDescent="0.25">
      <c r="A175" s="120" t="s">
        <v>451</v>
      </c>
      <c r="B175" s="120" t="s">
        <v>11</v>
      </c>
      <c r="C175" s="120" t="s">
        <v>593</v>
      </c>
      <c r="D175" s="120">
        <v>1</v>
      </c>
      <c r="E175" s="120" t="s">
        <v>52</v>
      </c>
      <c r="F175" s="120" t="s">
        <v>53</v>
      </c>
      <c r="G175" s="120">
        <v>5500</v>
      </c>
      <c r="H175" s="120">
        <v>0</v>
      </c>
      <c r="I175" s="122" t="s">
        <v>704</v>
      </c>
      <c r="J175" s="121">
        <v>43398</v>
      </c>
      <c r="K175" s="121" t="s">
        <v>525</v>
      </c>
      <c r="L175" s="126">
        <v>2018</v>
      </c>
    </row>
    <row r="176" spans="1:12" x14ac:dyDescent="0.25">
      <c r="A176" s="120" t="s">
        <v>451</v>
      </c>
      <c r="B176" s="120" t="s">
        <v>11</v>
      </c>
      <c r="C176" s="120" t="s">
        <v>595</v>
      </c>
      <c r="D176" s="120">
        <v>1</v>
      </c>
      <c r="E176" s="120" t="s">
        <v>72</v>
      </c>
      <c r="F176" s="120" t="s">
        <v>73</v>
      </c>
      <c r="G176" s="127">
        <v>2750</v>
      </c>
      <c r="H176" s="120">
        <v>0</v>
      </c>
      <c r="I176" s="122" t="s">
        <v>710</v>
      </c>
      <c r="J176" s="121">
        <v>43398</v>
      </c>
      <c r="K176" s="121" t="s">
        <v>525</v>
      </c>
      <c r="L176" s="126">
        <v>2018</v>
      </c>
    </row>
    <row r="177" spans="1:12" x14ac:dyDescent="0.25">
      <c r="A177" s="120" t="s">
        <v>451</v>
      </c>
      <c r="B177" s="120" t="s">
        <v>11</v>
      </c>
      <c r="C177" s="120" t="s">
        <v>437</v>
      </c>
      <c r="D177" s="120">
        <v>1</v>
      </c>
      <c r="E177" s="120" t="s">
        <v>55</v>
      </c>
      <c r="F177" s="120" t="s">
        <v>56</v>
      </c>
      <c r="G177" s="120">
        <v>5500</v>
      </c>
      <c r="H177" s="120">
        <v>0</v>
      </c>
      <c r="I177" s="122" t="s">
        <v>612</v>
      </c>
      <c r="J177" s="121">
        <v>43404</v>
      </c>
      <c r="K177" s="121" t="s">
        <v>525</v>
      </c>
      <c r="L177" s="126">
        <v>2018</v>
      </c>
    </row>
    <row r="178" spans="1:12" x14ac:dyDescent="0.25">
      <c r="A178" s="120" t="s">
        <v>451</v>
      </c>
      <c r="B178" s="120" t="s">
        <v>11</v>
      </c>
      <c r="C178" s="120" t="s">
        <v>502</v>
      </c>
      <c r="D178" s="120">
        <v>1</v>
      </c>
      <c r="E178" s="120" t="s">
        <v>74</v>
      </c>
      <c r="F178" s="120" t="s">
        <v>75</v>
      </c>
      <c r="G178" s="120">
        <v>5400</v>
      </c>
      <c r="H178" s="120">
        <v>0</v>
      </c>
      <c r="I178" s="122" t="s">
        <v>685</v>
      </c>
      <c r="J178" s="121">
        <v>43404</v>
      </c>
      <c r="K178" s="121" t="s">
        <v>525</v>
      </c>
      <c r="L178" s="126">
        <v>2018</v>
      </c>
    </row>
    <row r="179" spans="1:12" x14ac:dyDescent="0.25">
      <c r="A179" s="120" t="s">
        <v>451</v>
      </c>
      <c r="B179" s="120" t="s">
        <v>11</v>
      </c>
      <c r="C179" s="120" t="s">
        <v>706</v>
      </c>
      <c r="D179" s="120">
        <v>2</v>
      </c>
      <c r="E179" s="120" t="s">
        <v>59</v>
      </c>
      <c r="F179" s="120" t="s">
        <v>60</v>
      </c>
      <c r="G179" s="120">
        <v>5500</v>
      </c>
      <c r="H179" s="120">
        <v>0</v>
      </c>
      <c r="I179" s="122" t="s">
        <v>707</v>
      </c>
      <c r="J179" s="121">
        <v>43405</v>
      </c>
      <c r="K179" s="121" t="s">
        <v>620</v>
      </c>
      <c r="L179" s="126">
        <v>2018</v>
      </c>
    </row>
    <row r="180" spans="1:12" x14ac:dyDescent="0.25">
      <c r="A180" s="120" t="s">
        <v>451</v>
      </c>
      <c r="B180" s="120" t="s">
        <v>11</v>
      </c>
      <c r="C180" s="120" t="s">
        <v>357</v>
      </c>
      <c r="D180" s="120">
        <v>1</v>
      </c>
      <c r="E180" s="120" t="s">
        <v>55</v>
      </c>
      <c r="F180" s="120" t="s">
        <v>56</v>
      </c>
      <c r="G180" s="120">
        <v>5500</v>
      </c>
      <c r="H180" s="120">
        <v>0</v>
      </c>
      <c r="I180" s="122" t="s">
        <v>611</v>
      </c>
      <c r="J180" s="121">
        <v>43412</v>
      </c>
      <c r="K180" s="121" t="s">
        <v>620</v>
      </c>
      <c r="L180" s="126">
        <v>2018</v>
      </c>
    </row>
    <row r="181" spans="1:12" x14ac:dyDescent="0.25">
      <c r="A181" s="120" t="s">
        <v>451</v>
      </c>
      <c r="B181" s="120" t="s">
        <v>11</v>
      </c>
      <c r="C181" s="120" t="s">
        <v>588</v>
      </c>
      <c r="D181" s="120">
        <v>1</v>
      </c>
      <c r="E181" s="120" t="s">
        <v>74</v>
      </c>
      <c r="F181" s="120" t="s">
        <v>75</v>
      </c>
      <c r="G181" s="120">
        <v>5400</v>
      </c>
      <c r="H181" s="120">
        <v>0</v>
      </c>
      <c r="I181" s="122" t="s">
        <v>692</v>
      </c>
      <c r="J181" s="121">
        <v>43412</v>
      </c>
      <c r="K181" s="121" t="s">
        <v>620</v>
      </c>
      <c r="L181" s="126">
        <v>2018</v>
      </c>
    </row>
    <row r="182" spans="1:12" x14ac:dyDescent="0.25">
      <c r="A182" s="120" t="s">
        <v>451</v>
      </c>
      <c r="B182" s="120" t="s">
        <v>11</v>
      </c>
      <c r="C182" s="120" t="s">
        <v>708</v>
      </c>
      <c r="D182" s="120">
        <v>2</v>
      </c>
      <c r="E182" s="120" t="s">
        <v>113</v>
      </c>
      <c r="F182" s="120" t="s">
        <v>71</v>
      </c>
      <c r="G182" s="127">
        <v>5500</v>
      </c>
      <c r="H182" s="120">
        <v>0</v>
      </c>
      <c r="I182" s="122" t="s">
        <v>709</v>
      </c>
      <c r="J182" s="121">
        <v>43412</v>
      </c>
      <c r="K182" s="121" t="s">
        <v>620</v>
      </c>
      <c r="L182" s="126">
        <v>2018</v>
      </c>
    </row>
    <row r="183" spans="1:12" x14ac:dyDescent="0.25">
      <c r="A183" s="120" t="s">
        <v>451</v>
      </c>
      <c r="B183" s="120" t="s">
        <v>11</v>
      </c>
      <c r="C183" s="120" t="s">
        <v>711</v>
      </c>
      <c r="D183" s="120">
        <v>1</v>
      </c>
      <c r="E183" s="120" t="s">
        <v>52</v>
      </c>
      <c r="F183" s="120" t="s">
        <v>53</v>
      </c>
      <c r="G183" s="120">
        <v>5500</v>
      </c>
      <c r="H183" s="120">
        <v>0</v>
      </c>
      <c r="I183" s="122" t="s">
        <v>712</v>
      </c>
      <c r="J183" s="121">
        <v>43412</v>
      </c>
      <c r="K183" s="121" t="s">
        <v>620</v>
      </c>
      <c r="L183" s="126">
        <v>2018</v>
      </c>
    </row>
    <row r="184" spans="1:12" x14ac:dyDescent="0.25">
      <c r="A184" s="120" t="s">
        <v>451</v>
      </c>
      <c r="B184" s="120" t="s">
        <v>11</v>
      </c>
      <c r="C184" s="120" t="s">
        <v>730</v>
      </c>
      <c r="D184" s="120">
        <v>1</v>
      </c>
      <c r="E184" s="120" t="s">
        <v>72</v>
      </c>
      <c r="F184" s="120" t="s">
        <v>73</v>
      </c>
      <c r="G184" s="120">
        <v>5500</v>
      </c>
      <c r="H184" s="120">
        <v>0</v>
      </c>
      <c r="I184" s="122" t="s">
        <v>13</v>
      </c>
      <c r="J184" s="121">
        <v>43412</v>
      </c>
      <c r="K184" s="121" t="s">
        <v>620</v>
      </c>
      <c r="L184" s="126">
        <v>2018</v>
      </c>
    </row>
    <row r="185" spans="1:12" x14ac:dyDescent="0.25">
      <c r="A185" s="120" t="s">
        <v>451</v>
      </c>
      <c r="B185" s="120" t="s">
        <v>16</v>
      </c>
      <c r="C185" s="119" t="s">
        <v>745</v>
      </c>
      <c r="D185" s="120">
        <v>1</v>
      </c>
      <c r="E185" s="120" t="s">
        <v>52</v>
      </c>
      <c r="F185" s="120" t="s">
        <v>53</v>
      </c>
      <c r="G185" s="120">
        <v>5500</v>
      </c>
      <c r="H185" s="120">
        <v>0</v>
      </c>
      <c r="I185" s="122" t="s">
        <v>13</v>
      </c>
      <c r="J185" s="121">
        <v>43412</v>
      </c>
      <c r="K185" s="121" t="s">
        <v>620</v>
      </c>
      <c r="L185" s="126">
        <v>2018</v>
      </c>
    </row>
    <row r="186" spans="1:12" x14ac:dyDescent="0.25">
      <c r="A186" s="120" t="s">
        <v>451</v>
      </c>
      <c r="B186" s="120" t="s">
        <v>11</v>
      </c>
      <c r="C186" s="120" t="s">
        <v>355</v>
      </c>
      <c r="D186" s="120">
        <v>1</v>
      </c>
      <c r="E186" s="120" t="s">
        <v>55</v>
      </c>
      <c r="F186" s="120" t="s">
        <v>56</v>
      </c>
      <c r="G186" s="120">
        <v>5500</v>
      </c>
      <c r="H186" s="120">
        <v>0</v>
      </c>
      <c r="I186" s="122" t="s">
        <v>609</v>
      </c>
      <c r="J186" s="121">
        <v>43419</v>
      </c>
      <c r="K186" s="121" t="s">
        <v>620</v>
      </c>
      <c r="L186" s="126">
        <v>2018</v>
      </c>
    </row>
    <row r="187" spans="1:12" x14ac:dyDescent="0.25">
      <c r="A187" s="120" t="s">
        <v>451</v>
      </c>
      <c r="B187" s="120" t="s">
        <v>11</v>
      </c>
      <c r="C187" s="120" t="s">
        <v>570</v>
      </c>
      <c r="D187" s="120">
        <v>2</v>
      </c>
      <c r="E187" s="120" t="s">
        <v>47</v>
      </c>
      <c r="F187" s="120" t="s">
        <v>48</v>
      </c>
      <c r="G187" s="120">
        <v>2750</v>
      </c>
      <c r="H187" s="120">
        <v>0</v>
      </c>
      <c r="I187" s="122" t="s">
        <v>667</v>
      </c>
      <c r="J187" s="121">
        <v>43419</v>
      </c>
      <c r="K187" s="121" t="s">
        <v>620</v>
      </c>
      <c r="L187" s="126">
        <v>2018</v>
      </c>
    </row>
    <row r="188" spans="1:12" x14ac:dyDescent="0.25">
      <c r="A188" s="120" t="s">
        <v>451</v>
      </c>
      <c r="B188" s="120" t="s">
        <v>11</v>
      </c>
      <c r="C188" s="120" t="s">
        <v>576</v>
      </c>
      <c r="D188" s="120">
        <v>2</v>
      </c>
      <c r="E188" s="120" t="s">
        <v>468</v>
      </c>
      <c r="F188" s="120" t="s">
        <v>646</v>
      </c>
      <c r="G188" s="120">
        <v>5500</v>
      </c>
      <c r="H188" s="120">
        <v>0</v>
      </c>
      <c r="I188" s="122" t="s">
        <v>688</v>
      </c>
      <c r="J188" s="121">
        <v>43419</v>
      </c>
      <c r="K188" s="121" t="s">
        <v>620</v>
      </c>
      <c r="L188" s="126">
        <v>2018</v>
      </c>
    </row>
    <row r="189" spans="1:12" x14ac:dyDescent="0.25">
      <c r="A189" s="120" t="s">
        <v>451</v>
      </c>
      <c r="B189" s="120" t="s">
        <v>11</v>
      </c>
      <c r="C189" s="120" t="s">
        <v>591</v>
      </c>
      <c r="D189" s="120">
        <v>1</v>
      </c>
      <c r="E189" s="120" t="s">
        <v>74</v>
      </c>
      <c r="F189" s="120" t="s">
        <v>75</v>
      </c>
      <c r="G189" s="120">
        <v>5400</v>
      </c>
      <c r="H189" s="120">
        <v>0</v>
      </c>
      <c r="I189" s="122" t="s">
        <v>701</v>
      </c>
      <c r="J189" s="121">
        <v>43419</v>
      </c>
      <c r="K189" s="121" t="s">
        <v>620</v>
      </c>
      <c r="L189" s="126">
        <v>2018</v>
      </c>
    </row>
    <row r="190" spans="1:12" x14ac:dyDescent="0.25">
      <c r="A190" s="120" t="s">
        <v>451</v>
      </c>
      <c r="B190" s="120" t="s">
        <v>16</v>
      </c>
      <c r="C190" s="119" t="s">
        <v>737</v>
      </c>
      <c r="D190" s="120">
        <v>2</v>
      </c>
      <c r="E190" s="120" t="s">
        <v>59</v>
      </c>
      <c r="F190" s="120" t="s">
        <v>60</v>
      </c>
      <c r="G190" s="120">
        <v>5500</v>
      </c>
      <c r="H190" s="120">
        <v>0</v>
      </c>
      <c r="I190" s="122" t="s">
        <v>13</v>
      </c>
      <c r="J190" s="121">
        <v>43419</v>
      </c>
      <c r="K190" s="121" t="s">
        <v>620</v>
      </c>
      <c r="L190" s="126">
        <v>2018</v>
      </c>
    </row>
    <row r="191" spans="1:12" x14ac:dyDescent="0.25">
      <c r="A191" s="120" t="s">
        <v>451</v>
      </c>
      <c r="B191" s="120" t="s">
        <v>16</v>
      </c>
      <c r="C191" s="119" t="s">
        <v>746</v>
      </c>
      <c r="D191" s="120">
        <v>1</v>
      </c>
      <c r="E191" s="120" t="s">
        <v>52</v>
      </c>
      <c r="F191" s="120" t="s">
        <v>53</v>
      </c>
      <c r="G191" s="120">
        <v>5500</v>
      </c>
      <c r="H191" s="120">
        <v>0</v>
      </c>
      <c r="I191" s="122" t="s">
        <v>13</v>
      </c>
      <c r="J191" s="121">
        <v>43419</v>
      </c>
      <c r="K191" s="121" t="s">
        <v>620</v>
      </c>
      <c r="L191" s="126">
        <v>2018</v>
      </c>
    </row>
    <row r="192" spans="1:12" x14ac:dyDescent="0.25">
      <c r="A192" s="120" t="s">
        <v>451</v>
      </c>
      <c r="B192" s="120" t="s">
        <v>11</v>
      </c>
      <c r="C192" s="120" t="s">
        <v>384</v>
      </c>
      <c r="D192" s="120">
        <v>1</v>
      </c>
      <c r="E192" s="120" t="s">
        <v>49</v>
      </c>
      <c r="F192" s="120" t="s">
        <v>50</v>
      </c>
      <c r="G192" s="120">
        <v>1250</v>
      </c>
      <c r="H192" s="120">
        <v>0</v>
      </c>
      <c r="I192" s="122" t="s">
        <v>510</v>
      </c>
      <c r="J192" s="121">
        <v>43426</v>
      </c>
      <c r="K192" s="121" t="s">
        <v>620</v>
      </c>
      <c r="L192" s="126">
        <v>2018</v>
      </c>
    </row>
    <row r="193" spans="1:12" x14ac:dyDescent="0.25">
      <c r="A193" s="120" t="s">
        <v>451</v>
      </c>
      <c r="B193" s="120" t="s">
        <v>11</v>
      </c>
      <c r="C193" s="120" t="s">
        <v>716</v>
      </c>
      <c r="D193" s="120">
        <v>1</v>
      </c>
      <c r="E193" s="120" t="s">
        <v>74</v>
      </c>
      <c r="F193" s="120" t="s">
        <v>75</v>
      </c>
      <c r="G193" s="120">
        <v>5400</v>
      </c>
      <c r="H193" s="120">
        <v>0</v>
      </c>
      <c r="I193" s="122" t="s">
        <v>717</v>
      </c>
      <c r="J193" s="121">
        <v>43426</v>
      </c>
      <c r="K193" s="121" t="s">
        <v>620</v>
      </c>
      <c r="L193" s="126">
        <v>2018</v>
      </c>
    </row>
    <row r="194" spans="1:12" x14ac:dyDescent="0.25">
      <c r="A194" s="120" t="s">
        <v>451</v>
      </c>
      <c r="B194" s="120" t="s">
        <v>11</v>
      </c>
      <c r="C194" s="120" t="s">
        <v>724</v>
      </c>
      <c r="D194" s="120">
        <v>1</v>
      </c>
      <c r="E194" s="120" t="s">
        <v>72</v>
      </c>
      <c r="F194" s="120" t="s">
        <v>73</v>
      </c>
      <c r="G194" s="120">
        <v>2750</v>
      </c>
      <c r="H194" s="120">
        <v>0</v>
      </c>
      <c r="I194" s="122" t="s">
        <v>725</v>
      </c>
      <c r="J194" s="121">
        <v>43426</v>
      </c>
      <c r="K194" s="121" t="s">
        <v>620</v>
      </c>
      <c r="L194" s="126">
        <v>2018</v>
      </c>
    </row>
    <row r="195" spans="1:12" x14ac:dyDescent="0.25">
      <c r="A195" s="120" t="s">
        <v>451</v>
      </c>
      <c r="B195" s="120" t="s">
        <v>11</v>
      </c>
      <c r="C195" s="120" t="s">
        <v>731</v>
      </c>
      <c r="D195" s="120">
        <v>1</v>
      </c>
      <c r="E195" s="120" t="s">
        <v>72</v>
      </c>
      <c r="F195" s="120" t="s">
        <v>73</v>
      </c>
      <c r="G195" s="120">
        <v>5500</v>
      </c>
      <c r="H195" s="120">
        <v>0</v>
      </c>
      <c r="I195" s="122" t="s">
        <v>13</v>
      </c>
      <c r="J195" s="121">
        <v>43426</v>
      </c>
      <c r="K195" s="121" t="s">
        <v>620</v>
      </c>
      <c r="L195" s="126">
        <v>2018</v>
      </c>
    </row>
    <row r="196" spans="1:12" x14ac:dyDescent="0.25">
      <c r="A196" s="120" t="s">
        <v>451</v>
      </c>
      <c r="B196" s="120" t="s">
        <v>16</v>
      </c>
      <c r="C196" s="119" t="s">
        <v>747</v>
      </c>
      <c r="D196" s="120">
        <v>1</v>
      </c>
      <c r="E196" s="120" t="s">
        <v>52</v>
      </c>
      <c r="F196" s="120" t="s">
        <v>53</v>
      </c>
      <c r="G196" s="120">
        <v>5500</v>
      </c>
      <c r="H196" s="120">
        <v>0</v>
      </c>
      <c r="I196" s="122" t="s">
        <v>13</v>
      </c>
      <c r="J196" s="121">
        <v>43426</v>
      </c>
      <c r="K196" s="121" t="s">
        <v>620</v>
      </c>
      <c r="L196" s="126">
        <v>2018</v>
      </c>
    </row>
    <row r="197" spans="1:12" x14ac:dyDescent="0.25">
      <c r="A197" s="120" t="s">
        <v>451</v>
      </c>
      <c r="B197" s="120" t="s">
        <v>11</v>
      </c>
      <c r="C197" s="120" t="s">
        <v>361</v>
      </c>
      <c r="D197" s="120">
        <v>2</v>
      </c>
      <c r="E197" s="120" t="s">
        <v>55</v>
      </c>
      <c r="F197" s="120" t="s">
        <v>56</v>
      </c>
      <c r="G197" s="120">
        <v>5500</v>
      </c>
      <c r="H197" s="120">
        <v>0</v>
      </c>
      <c r="I197" s="122" t="s">
        <v>615</v>
      </c>
      <c r="J197" s="121">
        <v>43433</v>
      </c>
      <c r="K197" s="121" t="s">
        <v>620</v>
      </c>
      <c r="L197" s="126">
        <v>2018</v>
      </c>
    </row>
    <row r="198" spans="1:12" x14ac:dyDescent="0.25">
      <c r="A198" s="120" t="s">
        <v>451</v>
      </c>
      <c r="B198" s="120" t="s">
        <v>11</v>
      </c>
      <c r="C198" s="120" t="s">
        <v>713</v>
      </c>
      <c r="D198" s="120">
        <v>1</v>
      </c>
      <c r="E198" s="120" t="s">
        <v>52</v>
      </c>
      <c r="F198" s="120" t="s">
        <v>53</v>
      </c>
      <c r="G198" s="120">
        <v>5500</v>
      </c>
      <c r="H198" s="120">
        <v>0</v>
      </c>
      <c r="I198" s="122" t="s">
        <v>714</v>
      </c>
      <c r="J198" s="121">
        <v>43433</v>
      </c>
      <c r="K198" s="121" t="s">
        <v>620</v>
      </c>
      <c r="L198" s="126">
        <v>2018</v>
      </c>
    </row>
    <row r="199" spans="1:12" x14ac:dyDescent="0.25">
      <c r="A199" s="120" t="s">
        <v>451</v>
      </c>
      <c r="B199" s="120" t="s">
        <v>11</v>
      </c>
      <c r="C199" s="120" t="s">
        <v>597</v>
      </c>
      <c r="D199" s="120">
        <v>2</v>
      </c>
      <c r="E199" s="120" t="s">
        <v>466</v>
      </c>
      <c r="F199" s="120" t="s">
        <v>644</v>
      </c>
      <c r="G199" s="120">
        <v>2750</v>
      </c>
      <c r="H199" s="120">
        <v>0</v>
      </c>
      <c r="I199" s="122" t="s">
        <v>718</v>
      </c>
      <c r="J199" s="121">
        <v>43440</v>
      </c>
      <c r="K199" s="121" t="s">
        <v>719</v>
      </c>
      <c r="L199" s="126">
        <v>2018</v>
      </c>
    </row>
    <row r="200" spans="1:12" x14ac:dyDescent="0.25">
      <c r="A200" s="120" t="s">
        <v>451</v>
      </c>
      <c r="B200" s="120" t="s">
        <v>16</v>
      </c>
      <c r="C200" s="119" t="s">
        <v>735</v>
      </c>
      <c r="D200" s="120">
        <v>1</v>
      </c>
      <c r="E200" s="120" t="s">
        <v>113</v>
      </c>
      <c r="F200" s="120" t="s">
        <v>71</v>
      </c>
      <c r="G200" s="120">
        <v>2750</v>
      </c>
      <c r="H200" s="120">
        <v>0</v>
      </c>
      <c r="I200" s="122" t="s">
        <v>13</v>
      </c>
      <c r="J200" s="121">
        <v>43440</v>
      </c>
      <c r="K200" s="121" t="s">
        <v>719</v>
      </c>
      <c r="L200" s="126">
        <v>2018</v>
      </c>
    </row>
    <row r="201" spans="1:12" x14ac:dyDescent="0.25">
      <c r="A201" s="120" t="s">
        <v>451</v>
      </c>
      <c r="B201" s="120" t="s">
        <v>16</v>
      </c>
      <c r="C201" s="119" t="s">
        <v>736</v>
      </c>
      <c r="D201" s="120">
        <v>1</v>
      </c>
      <c r="E201" s="120" t="s">
        <v>74</v>
      </c>
      <c r="F201" s="120" t="s">
        <v>75</v>
      </c>
      <c r="G201" s="120">
        <v>5400</v>
      </c>
      <c r="H201" s="120">
        <v>0</v>
      </c>
      <c r="I201" s="122" t="s">
        <v>13</v>
      </c>
      <c r="J201" s="121">
        <v>43440</v>
      </c>
      <c r="K201" s="121" t="s">
        <v>719</v>
      </c>
      <c r="L201" s="126">
        <v>2018</v>
      </c>
    </row>
    <row r="202" spans="1:12" x14ac:dyDescent="0.25">
      <c r="A202" s="120" t="s">
        <v>451</v>
      </c>
      <c r="B202" s="120" t="s">
        <v>16</v>
      </c>
      <c r="C202" s="119" t="s">
        <v>739</v>
      </c>
      <c r="D202" s="120">
        <v>1</v>
      </c>
      <c r="E202" s="120" t="s">
        <v>72</v>
      </c>
      <c r="F202" s="120" t="s">
        <v>73</v>
      </c>
      <c r="G202" s="120">
        <v>5500</v>
      </c>
      <c r="H202" s="120">
        <v>0</v>
      </c>
      <c r="I202" s="122" t="s">
        <v>13</v>
      </c>
      <c r="J202" s="121">
        <v>43440</v>
      </c>
      <c r="K202" s="121" t="s">
        <v>719</v>
      </c>
      <c r="L202" s="126">
        <v>2018</v>
      </c>
    </row>
    <row r="203" spans="1:12" x14ac:dyDescent="0.25">
      <c r="A203" s="120" t="s">
        <v>451</v>
      </c>
      <c r="B203" s="120" t="s">
        <v>16</v>
      </c>
      <c r="C203" s="119" t="s">
        <v>741</v>
      </c>
      <c r="D203" s="120">
        <v>1</v>
      </c>
      <c r="E203" s="120" t="s">
        <v>59</v>
      </c>
      <c r="F203" s="120" t="s">
        <v>60</v>
      </c>
      <c r="G203" s="120">
        <v>5500</v>
      </c>
      <c r="H203" s="120">
        <v>0</v>
      </c>
      <c r="I203" s="122" t="s">
        <v>13</v>
      </c>
      <c r="J203" s="121">
        <v>43440</v>
      </c>
      <c r="K203" s="121" t="s">
        <v>719</v>
      </c>
      <c r="L203" s="126">
        <v>2018</v>
      </c>
    </row>
    <row r="204" spans="1:12" x14ac:dyDescent="0.25">
      <c r="A204" s="120" t="s">
        <v>451</v>
      </c>
      <c r="B204" s="120" t="s">
        <v>16</v>
      </c>
      <c r="C204" s="119" t="s">
        <v>503</v>
      </c>
      <c r="D204" s="120">
        <v>1</v>
      </c>
      <c r="E204" s="120" t="s">
        <v>74</v>
      </c>
      <c r="F204" s="120" t="s">
        <v>75</v>
      </c>
      <c r="G204" s="120">
        <v>5400</v>
      </c>
      <c r="H204" s="120">
        <v>0</v>
      </c>
      <c r="I204" s="122" t="s">
        <v>13</v>
      </c>
      <c r="J204" s="121">
        <v>43447</v>
      </c>
      <c r="K204" s="121" t="s">
        <v>719</v>
      </c>
      <c r="L204" s="126">
        <v>2018</v>
      </c>
    </row>
    <row r="205" spans="1:12" x14ac:dyDescent="0.25">
      <c r="A205" s="120" t="s">
        <v>451</v>
      </c>
      <c r="B205" s="120" t="s">
        <v>16</v>
      </c>
      <c r="C205" s="119" t="s">
        <v>738</v>
      </c>
      <c r="D205" s="120">
        <v>1</v>
      </c>
      <c r="E205" s="120" t="s">
        <v>52</v>
      </c>
      <c r="F205" s="120" t="s">
        <v>53</v>
      </c>
      <c r="G205" s="120">
        <v>5500</v>
      </c>
      <c r="H205" s="120">
        <v>0</v>
      </c>
      <c r="I205" s="122" t="s">
        <v>13</v>
      </c>
      <c r="J205" s="121">
        <v>43447</v>
      </c>
      <c r="K205" s="121" t="s">
        <v>719</v>
      </c>
      <c r="L205" s="126">
        <v>2018</v>
      </c>
    </row>
    <row r="206" spans="1:12" x14ac:dyDescent="0.25">
      <c r="A206" s="120" t="s">
        <v>451</v>
      </c>
      <c r="B206" s="120" t="s">
        <v>16</v>
      </c>
      <c r="C206" s="119" t="s">
        <v>740</v>
      </c>
      <c r="D206" s="120">
        <v>1</v>
      </c>
      <c r="E206" s="120" t="s">
        <v>72</v>
      </c>
      <c r="F206" s="120" t="s">
        <v>73</v>
      </c>
      <c r="G206" s="120">
        <v>5500</v>
      </c>
      <c r="H206" s="120">
        <v>0</v>
      </c>
      <c r="I206" s="122" t="s">
        <v>13</v>
      </c>
      <c r="J206" s="121">
        <v>43447</v>
      </c>
      <c r="K206" s="121" t="s">
        <v>719</v>
      </c>
      <c r="L206" s="126">
        <v>2018</v>
      </c>
    </row>
  </sheetData>
  <autoFilter ref="A5:L206">
    <sortState ref="A6:L206">
      <sortCondition ref="J6:J20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U32"/>
  <sheetViews>
    <sheetView workbookViewId="0">
      <selection sqref="A1:XFD2"/>
    </sheetView>
  </sheetViews>
  <sheetFormatPr baseColWidth="10" defaultRowHeight="15" x14ac:dyDescent="0.25"/>
  <cols>
    <col min="1" max="2" width="11.42578125" style="36"/>
    <col min="3" max="3" width="17.140625" style="36" bestFit="1" customWidth="1"/>
    <col min="4" max="4" width="23.85546875" style="36" customWidth="1"/>
  </cols>
  <sheetData>
    <row r="1" spans="1:21" s="98" customFormat="1" x14ac:dyDescent="0.25">
      <c r="A1" s="9" t="s">
        <v>281</v>
      </c>
      <c r="B1" s="6"/>
      <c r="C1" s="6"/>
      <c r="D1" s="6"/>
      <c r="E1" s="7"/>
      <c r="F1" s="7"/>
      <c r="G1" s="7"/>
      <c r="H1" s="7"/>
    </row>
    <row r="2" spans="1:21" s="98" customFormat="1" x14ac:dyDescent="0.25">
      <c r="A2" s="8" t="s">
        <v>263</v>
      </c>
      <c r="B2" s="131">
        <v>43172</v>
      </c>
      <c r="C2" s="6"/>
      <c r="D2" s="6"/>
      <c r="E2" s="7"/>
      <c r="F2" s="7"/>
      <c r="G2" s="7"/>
      <c r="H2" s="7"/>
    </row>
    <row r="6" spans="1:21" s="36" customFormat="1" x14ac:dyDescent="0.25">
      <c r="E6" s="100" t="s">
        <v>441</v>
      </c>
      <c r="F6" s="100" t="s">
        <v>442</v>
      </c>
    </row>
    <row r="7" spans="1:21" s="36" customFormat="1" x14ac:dyDescent="0.25">
      <c r="E7" s="36">
        <v>2018</v>
      </c>
      <c r="N7" s="101"/>
      <c r="O7" s="36">
        <v>2019</v>
      </c>
    </row>
    <row r="8" spans="1:21" s="36" customFormat="1" x14ac:dyDescent="0.25">
      <c r="A8" s="100" t="s">
        <v>748</v>
      </c>
      <c r="B8" s="100" t="s">
        <v>266</v>
      </c>
      <c r="C8" s="100" t="s">
        <v>267</v>
      </c>
      <c r="D8" s="140" t="s">
        <v>754</v>
      </c>
      <c r="E8" s="132">
        <v>3</v>
      </c>
      <c r="F8" s="132">
        <v>4</v>
      </c>
      <c r="G8" s="132">
        <v>5</v>
      </c>
      <c r="H8" s="132">
        <v>6</v>
      </c>
      <c r="I8" s="132">
        <v>7</v>
      </c>
      <c r="J8" s="132">
        <v>8</v>
      </c>
      <c r="K8" s="132">
        <v>9</v>
      </c>
      <c r="L8" s="132">
        <v>10</v>
      </c>
      <c r="M8" s="132">
        <v>11</v>
      </c>
      <c r="N8" s="136">
        <v>12</v>
      </c>
      <c r="O8" s="132">
        <v>1</v>
      </c>
      <c r="P8" s="132">
        <v>2</v>
      </c>
      <c r="Q8" s="132">
        <v>3</v>
      </c>
      <c r="R8" s="132">
        <v>4</v>
      </c>
      <c r="S8" s="132">
        <v>5</v>
      </c>
      <c r="T8" s="132">
        <v>6</v>
      </c>
      <c r="U8" s="132">
        <v>7</v>
      </c>
    </row>
    <row r="9" spans="1:21" x14ac:dyDescent="0.25">
      <c r="A9" s="141" t="s">
        <v>451</v>
      </c>
      <c r="B9" s="141" t="s">
        <v>445</v>
      </c>
      <c r="C9" s="36" t="s">
        <v>468</v>
      </c>
      <c r="E9" s="135">
        <v>27500</v>
      </c>
      <c r="F9" s="135">
        <v>22000</v>
      </c>
      <c r="G9" s="135">
        <v>22000</v>
      </c>
      <c r="H9" s="135">
        <v>27500</v>
      </c>
      <c r="I9" s="135">
        <v>22000</v>
      </c>
      <c r="J9" s="135"/>
      <c r="K9" s="135">
        <v>11000</v>
      </c>
      <c r="L9" s="135">
        <v>16500</v>
      </c>
      <c r="M9" s="135">
        <v>11000</v>
      </c>
      <c r="N9" s="137">
        <v>5500</v>
      </c>
      <c r="O9" s="135">
        <v>16500</v>
      </c>
      <c r="P9" s="135">
        <v>16500</v>
      </c>
      <c r="Q9" s="135">
        <v>22000</v>
      </c>
      <c r="R9" s="135">
        <v>16500</v>
      </c>
      <c r="S9" s="135">
        <v>5500</v>
      </c>
      <c r="T9" s="135">
        <v>11000</v>
      </c>
      <c r="U9" s="135">
        <v>11000</v>
      </c>
    </row>
    <row r="10" spans="1:21" x14ac:dyDescent="0.25">
      <c r="C10" s="36" t="s">
        <v>74</v>
      </c>
      <c r="E10" s="135">
        <v>37800</v>
      </c>
      <c r="F10" s="135">
        <v>10800</v>
      </c>
      <c r="G10" s="135">
        <v>10800</v>
      </c>
      <c r="H10" s="135">
        <v>16200</v>
      </c>
      <c r="I10" s="135">
        <v>10800</v>
      </c>
      <c r="J10" s="135">
        <v>5400</v>
      </c>
      <c r="K10" s="135">
        <v>21600</v>
      </c>
      <c r="L10" s="135">
        <v>16200</v>
      </c>
      <c r="M10" s="135">
        <v>16200</v>
      </c>
      <c r="N10" s="137">
        <v>10800</v>
      </c>
      <c r="O10" s="135">
        <v>27000</v>
      </c>
      <c r="P10" s="135">
        <v>10800</v>
      </c>
      <c r="Q10" s="135">
        <v>10800</v>
      </c>
      <c r="R10" s="135">
        <v>5400</v>
      </c>
      <c r="S10" s="135">
        <v>5400</v>
      </c>
      <c r="T10" s="135">
        <v>5400</v>
      </c>
      <c r="U10" s="135"/>
    </row>
    <row r="11" spans="1:21" x14ac:dyDescent="0.25">
      <c r="C11" s="36" t="s">
        <v>47</v>
      </c>
      <c r="E11" s="135"/>
      <c r="F11" s="135"/>
      <c r="G11" s="135">
        <v>2750</v>
      </c>
      <c r="H11" s="135"/>
      <c r="I11" s="135"/>
      <c r="J11" s="135"/>
      <c r="K11" s="135">
        <v>2750</v>
      </c>
      <c r="L11" s="135"/>
      <c r="M11" s="135">
        <v>2750</v>
      </c>
      <c r="N11" s="137"/>
      <c r="O11" s="135">
        <v>2750</v>
      </c>
      <c r="P11" s="135"/>
      <c r="Q11" s="135">
        <v>2750</v>
      </c>
      <c r="R11" s="135"/>
      <c r="S11" s="135"/>
      <c r="T11" s="135">
        <v>2750</v>
      </c>
      <c r="U11" s="135"/>
    </row>
    <row r="12" spans="1:21" x14ac:dyDescent="0.25">
      <c r="C12" s="36" t="s">
        <v>214</v>
      </c>
      <c r="E12" s="135"/>
      <c r="F12" s="135"/>
      <c r="G12" s="135"/>
      <c r="H12" s="135">
        <v>1100</v>
      </c>
      <c r="I12" s="135"/>
      <c r="J12" s="135"/>
      <c r="K12" s="135"/>
      <c r="L12" s="135"/>
      <c r="M12" s="135"/>
      <c r="N12" s="137"/>
      <c r="O12" s="135"/>
      <c r="P12" s="135"/>
      <c r="Q12" s="135"/>
      <c r="R12" s="135"/>
      <c r="S12" s="135"/>
      <c r="T12" s="135"/>
      <c r="U12" s="135"/>
    </row>
    <row r="13" spans="1:21" x14ac:dyDescent="0.25">
      <c r="C13" s="36" t="s">
        <v>466</v>
      </c>
      <c r="E13" s="135"/>
      <c r="F13" s="135">
        <v>2750</v>
      </c>
      <c r="G13" s="135">
        <v>2750</v>
      </c>
      <c r="H13" s="135">
        <v>2750</v>
      </c>
      <c r="I13" s="135"/>
      <c r="J13" s="135"/>
      <c r="K13" s="135">
        <v>5500</v>
      </c>
      <c r="L13" s="135">
        <v>2750</v>
      </c>
      <c r="M13" s="135"/>
      <c r="N13" s="137">
        <v>2750</v>
      </c>
      <c r="O13" s="135">
        <v>2750</v>
      </c>
      <c r="P13" s="135">
        <v>2750</v>
      </c>
      <c r="Q13" s="135">
        <v>2750</v>
      </c>
      <c r="R13" s="135">
        <v>5500</v>
      </c>
      <c r="S13" s="135">
        <v>2750</v>
      </c>
      <c r="T13" s="135">
        <v>2750</v>
      </c>
      <c r="U13" s="135"/>
    </row>
    <row r="14" spans="1:21" x14ac:dyDescent="0.25">
      <c r="C14" s="36" t="s">
        <v>59</v>
      </c>
      <c r="E14" s="135">
        <v>5500</v>
      </c>
      <c r="F14" s="135">
        <v>5500</v>
      </c>
      <c r="G14" s="135">
        <v>5500</v>
      </c>
      <c r="H14" s="135">
        <v>8250</v>
      </c>
      <c r="I14" s="135">
        <v>5500</v>
      </c>
      <c r="J14" s="135">
        <v>2750</v>
      </c>
      <c r="K14" s="135">
        <v>5500</v>
      </c>
      <c r="L14" s="135">
        <v>8250</v>
      </c>
      <c r="M14" s="135">
        <v>11000</v>
      </c>
      <c r="N14" s="137">
        <v>5500</v>
      </c>
      <c r="O14" s="135">
        <v>11000</v>
      </c>
      <c r="P14" s="135">
        <v>5500</v>
      </c>
      <c r="Q14" s="135">
        <v>8250</v>
      </c>
      <c r="R14" s="135">
        <v>5500</v>
      </c>
      <c r="S14" s="135">
        <v>5500</v>
      </c>
      <c r="T14" s="135">
        <v>8250</v>
      </c>
      <c r="U14" s="135">
        <v>5500</v>
      </c>
    </row>
    <row r="15" spans="1:21" x14ac:dyDescent="0.25">
      <c r="C15" s="36" t="s">
        <v>113</v>
      </c>
      <c r="E15" s="135"/>
      <c r="F15" s="135">
        <v>2750</v>
      </c>
      <c r="G15" s="135">
        <v>2750</v>
      </c>
      <c r="H15" s="135">
        <v>11000</v>
      </c>
      <c r="I15" s="135">
        <v>2750</v>
      </c>
      <c r="J15" s="135"/>
      <c r="K15" s="135">
        <v>5500</v>
      </c>
      <c r="L15" s="135">
        <v>5500</v>
      </c>
      <c r="M15" s="135">
        <v>5500</v>
      </c>
      <c r="N15" s="137">
        <v>2750</v>
      </c>
      <c r="O15" s="135">
        <v>5500</v>
      </c>
      <c r="P15" s="135">
        <v>11000</v>
      </c>
      <c r="Q15" s="135">
        <v>5500</v>
      </c>
      <c r="R15" s="135">
        <v>5500</v>
      </c>
      <c r="S15" s="135">
        <v>5500</v>
      </c>
      <c r="T15" s="135">
        <v>5500</v>
      </c>
      <c r="U15" s="135">
        <v>5500</v>
      </c>
    </row>
    <row r="16" spans="1:21" s="144" customFormat="1" x14ac:dyDescent="0.25">
      <c r="A16" s="141"/>
      <c r="B16" s="141"/>
      <c r="C16" s="141" t="s">
        <v>55</v>
      </c>
      <c r="D16" s="141"/>
      <c r="E16" s="142"/>
      <c r="F16" s="142">
        <v>5500</v>
      </c>
      <c r="G16" s="142">
        <v>5500</v>
      </c>
      <c r="H16" s="142">
        <v>11000</v>
      </c>
      <c r="I16" s="142">
        <v>11000</v>
      </c>
      <c r="J16" s="142">
        <v>5500</v>
      </c>
      <c r="K16" s="142">
        <v>11000</v>
      </c>
      <c r="L16" s="142">
        <v>27500</v>
      </c>
      <c r="M16" s="142">
        <v>16500</v>
      </c>
      <c r="N16" s="143">
        <v>22000</v>
      </c>
      <c r="O16" s="142">
        <v>11000</v>
      </c>
      <c r="P16" s="142">
        <f>27500+5500</f>
        <v>33000</v>
      </c>
      <c r="Q16" s="142">
        <v>22000</v>
      </c>
      <c r="R16" s="142">
        <v>16500</v>
      </c>
      <c r="S16" s="142">
        <v>11000</v>
      </c>
      <c r="T16" s="142">
        <f>11000+5500</f>
        <v>16500</v>
      </c>
      <c r="U16" s="142">
        <v>11000</v>
      </c>
    </row>
    <row r="17" spans="1:21" x14ac:dyDescent="0.25">
      <c r="C17" s="36" t="s">
        <v>72</v>
      </c>
      <c r="E17" s="135"/>
      <c r="F17" s="135">
        <v>2750</v>
      </c>
      <c r="G17" s="135">
        <v>2750</v>
      </c>
      <c r="H17" s="135"/>
      <c r="I17" s="135">
        <v>15786</v>
      </c>
      <c r="J17" s="135"/>
      <c r="K17" s="135">
        <v>2750</v>
      </c>
      <c r="L17" s="135">
        <v>8250</v>
      </c>
      <c r="M17" s="135">
        <v>13750</v>
      </c>
      <c r="N17" s="137">
        <v>11000</v>
      </c>
      <c r="O17" s="135">
        <v>11000</v>
      </c>
      <c r="P17" s="135">
        <v>5500</v>
      </c>
      <c r="Q17" s="135">
        <v>16500</v>
      </c>
      <c r="R17" s="135">
        <v>11000</v>
      </c>
      <c r="S17" s="135">
        <v>11000</v>
      </c>
      <c r="T17" s="135">
        <v>5500</v>
      </c>
      <c r="U17" s="135">
        <v>5500</v>
      </c>
    </row>
    <row r="18" spans="1:21" x14ac:dyDescent="0.25">
      <c r="C18" s="36" t="s">
        <v>52</v>
      </c>
      <c r="E18" s="135">
        <v>33000</v>
      </c>
      <c r="F18" s="135">
        <v>44000</v>
      </c>
      <c r="G18" s="135">
        <v>33000</v>
      </c>
      <c r="H18" s="135">
        <v>48500</v>
      </c>
      <c r="I18" s="135">
        <v>38500</v>
      </c>
      <c r="J18" s="135">
        <v>16500</v>
      </c>
      <c r="K18" s="135">
        <v>27500</v>
      </c>
      <c r="L18" s="135">
        <v>27500</v>
      </c>
      <c r="M18" s="135">
        <v>27500</v>
      </c>
      <c r="N18" s="137">
        <v>5500</v>
      </c>
      <c r="O18" s="135">
        <v>11000</v>
      </c>
      <c r="P18" s="135">
        <f>16500+11000</f>
        <v>27500</v>
      </c>
      <c r="Q18" s="135">
        <v>22000</v>
      </c>
      <c r="R18" s="135">
        <v>11000</v>
      </c>
      <c r="S18" s="135">
        <v>22000</v>
      </c>
      <c r="T18" s="135">
        <v>11000</v>
      </c>
      <c r="U18" s="135">
        <v>11000</v>
      </c>
    </row>
    <row r="19" spans="1:21" x14ac:dyDescent="0.25">
      <c r="C19" s="36" t="s">
        <v>469</v>
      </c>
      <c r="E19" s="135"/>
      <c r="F19" s="135"/>
      <c r="G19" s="135"/>
      <c r="H19" s="135"/>
      <c r="I19" s="135">
        <v>33000</v>
      </c>
      <c r="J19" s="135">
        <v>11000</v>
      </c>
      <c r="K19" s="135">
        <v>11000</v>
      </c>
      <c r="L19" s="135"/>
      <c r="M19" s="135"/>
      <c r="N19" s="137"/>
      <c r="O19" s="135"/>
      <c r="P19" s="135"/>
      <c r="Q19" s="135"/>
      <c r="R19" s="135"/>
      <c r="S19" s="135"/>
      <c r="T19" s="135"/>
      <c r="U19" s="135"/>
    </row>
    <row r="20" spans="1:21" x14ac:dyDescent="0.25">
      <c r="C20" s="36" t="s">
        <v>49</v>
      </c>
      <c r="E20" s="135"/>
      <c r="F20" s="135"/>
      <c r="G20" s="135"/>
      <c r="H20" s="135"/>
      <c r="I20" s="135"/>
      <c r="J20" s="135"/>
      <c r="K20" s="135"/>
      <c r="L20" s="135"/>
      <c r="M20" s="135">
        <v>1250</v>
      </c>
      <c r="N20" s="137"/>
      <c r="O20" s="135"/>
      <c r="P20" s="135"/>
      <c r="Q20" s="135"/>
      <c r="R20" s="135">
        <v>1250</v>
      </c>
      <c r="S20" s="135"/>
      <c r="T20" s="135"/>
      <c r="U20" s="135"/>
    </row>
    <row r="21" spans="1:21" x14ac:dyDescent="0.25">
      <c r="B21" s="36" t="s">
        <v>444</v>
      </c>
      <c r="C21" s="36" t="s">
        <v>641</v>
      </c>
      <c r="E21" s="135"/>
      <c r="F21" s="135"/>
      <c r="G21" s="135"/>
      <c r="H21" s="135"/>
      <c r="I21" s="135"/>
      <c r="J21" s="135"/>
      <c r="K21" s="135">
        <v>5500</v>
      </c>
      <c r="L21" s="135">
        <v>5500</v>
      </c>
      <c r="M21" s="135">
        <v>2750</v>
      </c>
      <c r="N21" s="137">
        <v>5500</v>
      </c>
      <c r="O21" s="135">
        <v>5500</v>
      </c>
      <c r="P21" s="135">
        <v>2750</v>
      </c>
      <c r="Q21" s="135">
        <v>2750</v>
      </c>
      <c r="R21" s="135">
        <v>2750</v>
      </c>
      <c r="S21" s="135">
        <v>2750</v>
      </c>
      <c r="T21" s="135">
        <v>2750</v>
      </c>
      <c r="U21" s="135">
        <v>2750</v>
      </c>
    </row>
    <row r="22" spans="1:21" x14ac:dyDescent="0.25">
      <c r="C22" s="36" t="s">
        <v>30</v>
      </c>
      <c r="D22" s="139" t="s">
        <v>750</v>
      </c>
      <c r="E22" s="135">
        <v>5192</v>
      </c>
      <c r="F22" s="135"/>
      <c r="G22" s="135">
        <v>2596</v>
      </c>
      <c r="H22" s="135"/>
      <c r="I22" s="135"/>
      <c r="J22" s="135"/>
      <c r="K22" s="135"/>
      <c r="L22" s="135"/>
      <c r="M22" s="135"/>
      <c r="N22" s="137"/>
      <c r="O22" s="135">
        <v>4248</v>
      </c>
      <c r="P22" s="135">
        <v>2124</v>
      </c>
      <c r="Q22" s="135">
        <v>2124</v>
      </c>
      <c r="R22" s="135">
        <v>2124</v>
      </c>
      <c r="S22" s="135">
        <v>2124</v>
      </c>
      <c r="T22" s="135">
        <v>2124</v>
      </c>
      <c r="U22" s="135">
        <v>2124</v>
      </c>
    </row>
    <row r="23" spans="1:21" x14ac:dyDescent="0.25">
      <c r="C23" s="36" t="s">
        <v>26</v>
      </c>
      <c r="D23" s="139" t="s">
        <v>749</v>
      </c>
      <c r="E23" s="135">
        <v>5920</v>
      </c>
      <c r="F23" s="135">
        <v>2960</v>
      </c>
      <c r="G23" s="135">
        <v>8880</v>
      </c>
      <c r="H23" s="135"/>
      <c r="I23" s="135"/>
      <c r="J23" s="135"/>
      <c r="K23" s="135">
        <v>7030</v>
      </c>
      <c r="L23" s="135">
        <v>7030</v>
      </c>
      <c r="M23" s="135">
        <v>6660</v>
      </c>
      <c r="N23" s="137">
        <v>6660</v>
      </c>
      <c r="O23" s="135">
        <v>6660</v>
      </c>
      <c r="P23" s="135">
        <v>6660</v>
      </c>
      <c r="Q23" s="135">
        <v>10360</v>
      </c>
      <c r="R23" s="135">
        <v>9990</v>
      </c>
      <c r="S23" s="135">
        <v>6660</v>
      </c>
      <c r="T23" s="135">
        <v>6660</v>
      </c>
      <c r="U23" s="135"/>
    </row>
    <row r="24" spans="1:21" x14ac:dyDescent="0.25">
      <c r="C24" s="36" t="s">
        <v>24</v>
      </c>
      <c r="D24" s="139" t="s">
        <v>751</v>
      </c>
      <c r="E24" s="135"/>
      <c r="F24" s="135"/>
      <c r="G24" s="135"/>
      <c r="H24" s="135"/>
      <c r="I24" s="135"/>
      <c r="J24" s="135"/>
      <c r="K24" s="135">
        <v>5500</v>
      </c>
      <c r="L24" s="135"/>
      <c r="M24" s="135">
        <v>2750</v>
      </c>
      <c r="N24" s="137"/>
      <c r="O24" s="135"/>
      <c r="P24" s="135">
        <v>2750</v>
      </c>
      <c r="Q24" s="135"/>
      <c r="R24" s="135">
        <v>2750</v>
      </c>
      <c r="S24" s="135"/>
      <c r="T24" s="135">
        <v>2750</v>
      </c>
      <c r="U24" s="135"/>
    </row>
    <row r="25" spans="1:21" x14ac:dyDescent="0.25">
      <c r="C25" s="36" t="s">
        <v>19</v>
      </c>
      <c r="D25" s="139" t="s">
        <v>752</v>
      </c>
      <c r="E25" s="135"/>
      <c r="F25" s="135"/>
      <c r="G25" s="135"/>
      <c r="H25" s="135"/>
      <c r="I25" s="135">
        <v>5500</v>
      </c>
      <c r="J25" s="135"/>
      <c r="K25" s="135"/>
      <c r="L25" s="135"/>
      <c r="M25" s="135">
        <v>2750</v>
      </c>
      <c r="N25" s="137">
        <v>2750</v>
      </c>
      <c r="O25" s="135">
        <v>2750</v>
      </c>
      <c r="P25" s="135">
        <v>5500</v>
      </c>
      <c r="Q25" s="135">
        <v>5500</v>
      </c>
      <c r="R25" s="135"/>
      <c r="S25" s="135"/>
      <c r="T25" s="135">
        <v>5500</v>
      </c>
      <c r="U25" s="135"/>
    </row>
    <row r="26" spans="1:21" x14ac:dyDescent="0.25">
      <c r="C26" s="36" t="s">
        <v>15</v>
      </c>
      <c r="D26" s="139"/>
      <c r="E26" s="135"/>
      <c r="F26" s="135"/>
      <c r="G26" s="135"/>
      <c r="H26" s="135"/>
      <c r="I26" s="135"/>
      <c r="J26" s="135"/>
      <c r="K26" s="135"/>
      <c r="L26" s="135">
        <v>11438</v>
      </c>
      <c r="M26" s="135"/>
      <c r="N26" s="137"/>
      <c r="O26" s="135"/>
      <c r="P26" s="135"/>
      <c r="Q26" s="135"/>
      <c r="R26" s="135"/>
      <c r="S26" s="135"/>
      <c r="T26" s="135"/>
      <c r="U26" s="135"/>
    </row>
    <row r="27" spans="1:21" x14ac:dyDescent="0.25">
      <c r="C27" s="36" t="s">
        <v>12</v>
      </c>
      <c r="E27" s="135"/>
      <c r="F27" s="135"/>
      <c r="G27" s="135"/>
      <c r="H27" s="135"/>
      <c r="I27" s="135"/>
      <c r="J27" s="135"/>
      <c r="K27" s="135"/>
      <c r="L27" s="135">
        <v>16500</v>
      </c>
      <c r="M27" s="135"/>
      <c r="N27" s="137"/>
      <c r="O27" s="135"/>
      <c r="P27" s="135"/>
      <c r="Q27" s="135">
        <v>5500</v>
      </c>
      <c r="R27" s="135"/>
      <c r="S27" s="135"/>
      <c r="T27" s="135"/>
      <c r="U27" s="135"/>
    </row>
    <row r="28" spans="1:21" x14ac:dyDescent="0.25">
      <c r="C28" s="36" t="s">
        <v>447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7"/>
      <c r="O28" s="135">
        <v>5500</v>
      </c>
      <c r="P28" s="135"/>
      <c r="Q28" s="135"/>
      <c r="R28" s="135"/>
      <c r="S28" s="135"/>
      <c r="T28" s="135"/>
      <c r="U28" s="135"/>
    </row>
    <row r="29" spans="1:21" x14ac:dyDescent="0.25">
      <c r="C29" s="36" t="s">
        <v>636</v>
      </c>
      <c r="E29" s="135"/>
      <c r="F29" s="135"/>
      <c r="G29" s="135">
        <v>5500</v>
      </c>
      <c r="H29" s="135"/>
      <c r="I29" s="135">
        <v>5500</v>
      </c>
      <c r="J29" s="135"/>
      <c r="K29" s="135"/>
      <c r="L29" s="135">
        <v>11000</v>
      </c>
      <c r="M29" s="135"/>
      <c r="N29" s="137"/>
      <c r="O29" s="135"/>
      <c r="P29" s="135">
        <v>5500</v>
      </c>
      <c r="Q29" s="135">
        <v>5500</v>
      </c>
      <c r="R29" s="135"/>
      <c r="S29" s="135"/>
      <c r="T29" s="135"/>
      <c r="U29" s="135"/>
    </row>
    <row r="30" spans="1:21" x14ac:dyDescent="0.25">
      <c r="C30" s="36" t="s">
        <v>567</v>
      </c>
      <c r="E30" s="135"/>
      <c r="F30" s="135"/>
      <c r="G30" s="135"/>
      <c r="H30" s="135">
        <v>2100</v>
      </c>
      <c r="I30" s="135"/>
      <c r="J30" s="135"/>
      <c r="K30" s="135"/>
      <c r="L30" s="135">
        <v>5500</v>
      </c>
      <c r="M30" s="135"/>
      <c r="N30" s="137"/>
      <c r="O30" s="135"/>
      <c r="P30" s="135">
        <v>5500</v>
      </c>
      <c r="Q30" s="135"/>
      <c r="R30" s="135">
        <v>5500</v>
      </c>
      <c r="S30" s="135"/>
      <c r="T30" s="135"/>
      <c r="U30" s="135"/>
    </row>
    <row r="31" spans="1:21" s="133" customFormat="1" x14ac:dyDescent="0.25">
      <c r="A31" s="36"/>
      <c r="B31" s="36"/>
      <c r="C31" s="36"/>
      <c r="D31" s="139" t="s">
        <v>753</v>
      </c>
      <c r="E31" s="135"/>
      <c r="F31" s="135">
        <v>1564</v>
      </c>
      <c r="G31" s="135"/>
      <c r="H31" s="135"/>
      <c r="I31" s="135"/>
      <c r="J31" s="135"/>
      <c r="K31" s="135"/>
      <c r="L31" s="135"/>
      <c r="M31" s="135"/>
      <c r="N31" s="137"/>
      <c r="O31" s="135"/>
      <c r="P31" s="135">
        <v>2400</v>
      </c>
      <c r="Q31" s="135">
        <v>5000</v>
      </c>
      <c r="R31" s="135"/>
      <c r="S31" s="135">
        <v>2400</v>
      </c>
      <c r="T31" s="135">
        <v>5000</v>
      </c>
      <c r="U31" s="135"/>
    </row>
    <row r="32" spans="1:21" s="36" customFormat="1" x14ac:dyDescent="0.25">
      <c r="A32" s="36" t="s">
        <v>265</v>
      </c>
      <c r="E32" s="4">
        <f t="shared" ref="E32:U32" si="0">SUM(E9:E31)</f>
        <v>114912</v>
      </c>
      <c r="F32" s="4">
        <f t="shared" si="0"/>
        <v>100574</v>
      </c>
      <c r="G32" s="4">
        <f t="shared" si="0"/>
        <v>104776</v>
      </c>
      <c r="H32" s="4">
        <f t="shared" si="0"/>
        <v>128400</v>
      </c>
      <c r="I32" s="4">
        <f t="shared" si="0"/>
        <v>150336</v>
      </c>
      <c r="J32" s="4">
        <f t="shared" si="0"/>
        <v>41150</v>
      </c>
      <c r="K32" s="4">
        <f t="shared" si="0"/>
        <v>122130</v>
      </c>
      <c r="L32" s="4">
        <f t="shared" si="0"/>
        <v>169418</v>
      </c>
      <c r="M32" s="4">
        <f t="shared" si="0"/>
        <v>120360</v>
      </c>
      <c r="N32" s="138">
        <f t="shared" si="0"/>
        <v>80710</v>
      </c>
      <c r="O32" s="4">
        <f t="shared" si="0"/>
        <v>123158</v>
      </c>
      <c r="P32" s="4">
        <f t="shared" si="0"/>
        <v>145734</v>
      </c>
      <c r="Q32" s="4">
        <f t="shared" si="0"/>
        <v>149284</v>
      </c>
      <c r="R32" s="4">
        <f t="shared" si="0"/>
        <v>101264</v>
      </c>
      <c r="S32" s="4">
        <f t="shared" si="0"/>
        <v>82584</v>
      </c>
      <c r="T32" s="4">
        <f t="shared" si="0"/>
        <v>93434</v>
      </c>
      <c r="U32" s="4">
        <f t="shared" si="0"/>
        <v>54374</v>
      </c>
    </row>
  </sheetData>
  <pageMargins left="0.25" right="0.25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AH39"/>
  <sheetViews>
    <sheetView workbookViewId="0">
      <selection activeCell="D2" sqref="D2"/>
    </sheetView>
  </sheetViews>
  <sheetFormatPr baseColWidth="10" defaultRowHeight="15" outlineLevelCol="1" x14ac:dyDescent="0.25"/>
  <cols>
    <col min="1" max="1" width="17.5703125" style="98" customWidth="1"/>
    <col min="2" max="2" width="12" style="98" customWidth="1" outlineLevel="1"/>
    <col min="3" max="3" width="14.28515625" style="98" customWidth="1" outlineLevel="1"/>
    <col min="4" max="4" width="11.7109375" style="98" customWidth="1" outlineLevel="1"/>
    <col min="5" max="5" width="15.140625" style="98" customWidth="1" outlineLevel="1"/>
    <col min="6" max="6" width="1.85546875" style="98" customWidth="1" outlineLevel="1"/>
    <col min="7" max="7" width="12.85546875" style="98" customWidth="1" outlineLevel="1"/>
    <col min="8" max="8" width="2.140625" style="98" customWidth="1" outlineLevel="1"/>
    <col min="9" max="9" width="14.28515625" style="98" customWidth="1" outlineLevel="1"/>
    <col min="10" max="10" width="2" style="98" customWidth="1" outlineLevel="1"/>
    <col min="11" max="11" width="10.5703125" style="98" customWidth="1" outlineLevel="1"/>
    <col min="12" max="13" width="2.42578125" style="98" customWidth="1"/>
    <col min="14" max="14" width="12" style="98" customWidth="1"/>
    <col min="15" max="15" width="14.28515625" style="98" customWidth="1"/>
    <col min="16" max="16" width="16.42578125" style="108" hidden="1" customWidth="1" outlineLevel="1"/>
    <col min="17" max="28" width="11.42578125" style="109" hidden="1" customWidth="1" outlineLevel="1"/>
    <col min="29" max="29" width="13" style="98" customWidth="1" collapsed="1"/>
    <col min="30" max="30" width="16.7109375" style="98" customWidth="1" outlineLevel="1"/>
    <col min="31" max="31" width="15" style="36" customWidth="1"/>
    <col min="32" max="32" width="14.28515625" style="98" bestFit="1" customWidth="1"/>
    <col min="33" max="33" width="11.42578125" style="98"/>
    <col min="34" max="34" width="62.85546875" style="78" bestFit="1" customWidth="1"/>
    <col min="35" max="16384" width="11.42578125" style="98"/>
  </cols>
  <sheetData>
    <row r="2" spans="1:34" s="67" customFormat="1" ht="77.25" x14ac:dyDescent="0.25">
      <c r="B2" s="67" t="s">
        <v>528</v>
      </c>
      <c r="C2" s="67" t="s">
        <v>529</v>
      </c>
      <c r="D2" s="82" t="s">
        <v>540</v>
      </c>
      <c r="E2" s="66" t="s">
        <v>541</v>
      </c>
      <c r="G2" s="63" t="s">
        <v>530</v>
      </c>
      <c r="I2" s="74" t="s">
        <v>280</v>
      </c>
      <c r="K2" s="67" t="s">
        <v>531</v>
      </c>
      <c r="L2" s="75"/>
      <c r="N2" s="67" t="s">
        <v>624</v>
      </c>
      <c r="O2" s="67" t="s">
        <v>623</v>
      </c>
      <c r="P2" s="106" t="s">
        <v>532</v>
      </c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17" t="s">
        <v>628</v>
      </c>
      <c r="AD2" s="82" t="s">
        <v>540</v>
      </c>
      <c r="AE2" s="63" t="s">
        <v>533</v>
      </c>
      <c r="AF2" s="74" t="s">
        <v>534</v>
      </c>
      <c r="AG2" s="67" t="s">
        <v>535</v>
      </c>
      <c r="AH2" s="78" t="s">
        <v>546</v>
      </c>
    </row>
    <row r="3" spans="1:34" x14ac:dyDescent="0.25">
      <c r="D3" s="83"/>
      <c r="E3" s="38"/>
      <c r="G3" s="36"/>
      <c r="I3" s="53"/>
      <c r="L3" s="69"/>
      <c r="P3" s="106"/>
      <c r="Q3" s="107" t="s">
        <v>275</v>
      </c>
      <c r="R3" s="107" t="s">
        <v>276</v>
      </c>
      <c r="S3" s="107" t="s">
        <v>277</v>
      </c>
      <c r="T3" s="107" t="s">
        <v>278</v>
      </c>
      <c r="U3" s="107" t="s">
        <v>279</v>
      </c>
      <c r="V3" s="107" t="s">
        <v>268</v>
      </c>
      <c r="W3" s="107" t="s">
        <v>269</v>
      </c>
      <c r="X3" s="107" t="s">
        <v>270</v>
      </c>
      <c r="Y3" s="107" t="s">
        <v>271</v>
      </c>
      <c r="Z3" s="107" t="s">
        <v>272</v>
      </c>
      <c r="AA3" s="107" t="s">
        <v>273</v>
      </c>
      <c r="AB3" s="107" t="s">
        <v>274</v>
      </c>
      <c r="AC3" s="79"/>
      <c r="AF3" s="53"/>
      <c r="AG3" s="38"/>
      <c r="AH3" s="87"/>
    </row>
    <row r="4" spans="1:34" x14ac:dyDescent="0.25">
      <c r="A4" s="47" t="s">
        <v>76</v>
      </c>
      <c r="B4" s="104">
        <v>140708</v>
      </c>
      <c r="C4" s="104">
        <v>134816</v>
      </c>
      <c r="D4" s="105">
        <v>16500</v>
      </c>
      <c r="E4" s="42">
        <f t="shared" ref="E4:E18" si="0">C4+D4</f>
        <v>151316</v>
      </c>
      <c r="F4" s="37"/>
      <c r="G4" s="48">
        <f>E4+E5</f>
        <v>289412</v>
      </c>
      <c r="I4" s="54">
        <v>266600</v>
      </c>
      <c r="K4" s="46">
        <f>G4-I4</f>
        <v>22812</v>
      </c>
      <c r="L4" s="70"/>
      <c r="N4" s="104">
        <v>0</v>
      </c>
      <c r="O4" s="104">
        <v>181500</v>
      </c>
      <c r="P4" s="106" t="s">
        <v>76</v>
      </c>
      <c r="Q4" s="107"/>
      <c r="R4" s="107">
        <v>16500</v>
      </c>
      <c r="S4" s="107">
        <v>38500</v>
      </c>
      <c r="T4" s="107">
        <v>22000</v>
      </c>
      <c r="U4" s="107">
        <v>22000</v>
      </c>
      <c r="V4" s="107">
        <v>27500</v>
      </c>
      <c r="W4" s="107">
        <v>22000</v>
      </c>
      <c r="X4" s="107">
        <v>5500</v>
      </c>
      <c r="Y4" s="107">
        <v>16500</v>
      </c>
      <c r="Z4" s="107">
        <v>11000</v>
      </c>
      <c r="AA4" s="107">
        <v>38500</v>
      </c>
      <c r="AB4" s="107">
        <v>11000</v>
      </c>
      <c r="AC4" s="29">
        <f t="shared" ref="AC4:AC19" si="1">SUM(Q4:AB4)</f>
        <v>231000</v>
      </c>
      <c r="AD4" s="99">
        <f>D4</f>
        <v>16500</v>
      </c>
      <c r="AE4" s="51">
        <f>N4+AC4-AD4+N5+AC5-AD5</f>
        <v>231536</v>
      </c>
      <c r="AF4" s="54">
        <v>128000</v>
      </c>
      <c r="AG4" s="114">
        <f>AE4-AF4</f>
        <v>103536</v>
      </c>
      <c r="AH4" s="87" t="s">
        <v>625</v>
      </c>
    </row>
    <row r="5" spans="1:34" x14ac:dyDescent="0.25">
      <c r="A5" s="38" t="s">
        <v>468</v>
      </c>
      <c r="B5" s="104">
        <v>144746</v>
      </c>
      <c r="C5" s="104">
        <v>138096</v>
      </c>
      <c r="D5" s="105">
        <v>0</v>
      </c>
      <c r="E5" s="42">
        <f t="shared" si="0"/>
        <v>138096</v>
      </c>
      <c r="F5" s="37"/>
      <c r="G5" s="48"/>
      <c r="I5" s="54"/>
      <c r="K5" s="46"/>
      <c r="L5" s="70"/>
      <c r="N5" s="104">
        <v>17036</v>
      </c>
      <c r="O5" s="104">
        <v>0</v>
      </c>
      <c r="P5" s="106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29">
        <f t="shared" si="1"/>
        <v>0</v>
      </c>
      <c r="AD5" s="99">
        <f t="shared" ref="AD5:AD27" si="2">D5</f>
        <v>0</v>
      </c>
      <c r="AE5" s="51"/>
      <c r="AF5" s="54"/>
      <c r="AG5" s="46"/>
    </row>
    <row r="6" spans="1:34" x14ac:dyDescent="0.25">
      <c r="A6" s="47" t="s">
        <v>74</v>
      </c>
      <c r="B6" s="104">
        <v>176066</v>
      </c>
      <c r="C6" s="104">
        <v>176200</v>
      </c>
      <c r="D6" s="105">
        <v>0</v>
      </c>
      <c r="E6" s="42">
        <f t="shared" si="0"/>
        <v>176200</v>
      </c>
      <c r="F6" s="37"/>
      <c r="G6" s="48">
        <f>E6</f>
        <v>176200</v>
      </c>
      <c r="I6" s="54">
        <v>179000</v>
      </c>
      <c r="K6" s="46">
        <f>G6-I6</f>
        <v>-2800</v>
      </c>
      <c r="L6" s="70"/>
      <c r="N6" s="104">
        <v>15882</v>
      </c>
      <c r="O6" s="104">
        <v>172800</v>
      </c>
      <c r="P6" s="106" t="s">
        <v>74</v>
      </c>
      <c r="Q6" s="107"/>
      <c r="R6" s="107">
        <v>21600</v>
      </c>
      <c r="S6" s="107">
        <v>48600</v>
      </c>
      <c r="T6" s="107">
        <v>16200</v>
      </c>
      <c r="U6" s="107">
        <v>10800</v>
      </c>
      <c r="V6" s="107">
        <v>16200</v>
      </c>
      <c r="W6" s="107">
        <v>16200</v>
      </c>
      <c r="X6" s="107">
        <v>5400</v>
      </c>
      <c r="Y6" s="107">
        <v>16200</v>
      </c>
      <c r="Z6" s="107">
        <v>21600</v>
      </c>
      <c r="AA6" s="107">
        <v>21600</v>
      </c>
      <c r="AB6" s="107">
        <v>10800</v>
      </c>
      <c r="AC6" s="29">
        <f t="shared" si="1"/>
        <v>205200</v>
      </c>
      <c r="AD6" s="99">
        <f t="shared" si="2"/>
        <v>0</v>
      </c>
      <c r="AE6" s="51">
        <f t="shared" ref="AE6:AE27" si="3">N6+AC6-AD6</f>
        <v>221082</v>
      </c>
      <c r="AF6" s="54">
        <v>156400</v>
      </c>
      <c r="AG6" s="46">
        <f t="shared" ref="AG6:AG27" si="4">AE6-AF6</f>
        <v>64682</v>
      </c>
      <c r="AH6" s="88" t="s">
        <v>536</v>
      </c>
    </row>
    <row r="7" spans="1:34" x14ac:dyDescent="0.25">
      <c r="A7" s="47" t="s">
        <v>47</v>
      </c>
      <c r="B7" s="104">
        <v>13916</v>
      </c>
      <c r="C7" s="104">
        <v>13750</v>
      </c>
      <c r="D7" s="105">
        <v>0</v>
      </c>
      <c r="E7" s="42">
        <f t="shared" si="0"/>
        <v>13750</v>
      </c>
      <c r="F7" s="37"/>
      <c r="G7" s="48">
        <f>E7</f>
        <v>13750</v>
      </c>
      <c r="I7" s="54">
        <v>11566</v>
      </c>
      <c r="K7" s="46">
        <f>G7-I7</f>
        <v>2184</v>
      </c>
      <c r="L7" s="70"/>
      <c r="N7" s="104">
        <v>0</v>
      </c>
      <c r="O7" s="104">
        <v>8250</v>
      </c>
      <c r="P7" s="106" t="s">
        <v>47</v>
      </c>
      <c r="Q7" s="107"/>
      <c r="R7" s="107">
        <v>2750</v>
      </c>
      <c r="S7" s="107"/>
      <c r="T7" s="107"/>
      <c r="U7" s="107">
        <v>2750</v>
      </c>
      <c r="V7" s="107"/>
      <c r="W7" s="107"/>
      <c r="X7" s="107"/>
      <c r="Y7" s="107">
        <v>2750</v>
      </c>
      <c r="Z7" s="107"/>
      <c r="AA7" s="107"/>
      <c r="AB7" s="107"/>
      <c r="AC7" s="29">
        <f t="shared" si="1"/>
        <v>8250</v>
      </c>
      <c r="AD7" s="99">
        <f t="shared" si="2"/>
        <v>0</v>
      </c>
      <c r="AE7" s="51">
        <f>N7+AC7-AD7+N8+AC8-AD8</f>
        <v>11000</v>
      </c>
      <c r="AF7" s="54">
        <v>7900</v>
      </c>
      <c r="AG7" s="46">
        <f t="shared" si="4"/>
        <v>3100</v>
      </c>
      <c r="AH7" s="88"/>
    </row>
    <row r="8" spans="1:34" x14ac:dyDescent="0.25">
      <c r="A8" s="38" t="s">
        <v>283</v>
      </c>
      <c r="B8" s="104">
        <v>0</v>
      </c>
      <c r="C8" s="104">
        <v>0</v>
      </c>
      <c r="D8" s="105">
        <v>0</v>
      </c>
      <c r="E8" s="42">
        <f t="shared" si="0"/>
        <v>0</v>
      </c>
      <c r="F8" s="37"/>
      <c r="G8" s="48"/>
      <c r="I8" s="54"/>
      <c r="K8" s="46"/>
      <c r="L8" s="70"/>
      <c r="N8" s="104">
        <v>0</v>
      </c>
      <c r="O8" s="104">
        <v>2750</v>
      </c>
      <c r="P8" s="106" t="s">
        <v>283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>
        <v>2750</v>
      </c>
      <c r="AB8" s="107"/>
      <c r="AC8" s="29">
        <f t="shared" si="1"/>
        <v>2750</v>
      </c>
      <c r="AD8" s="99">
        <f t="shared" si="2"/>
        <v>0</v>
      </c>
      <c r="AE8" s="51"/>
      <c r="AF8" s="54"/>
      <c r="AG8" s="46"/>
    </row>
    <row r="9" spans="1:34" x14ac:dyDescent="0.25">
      <c r="A9" s="38" t="s">
        <v>465</v>
      </c>
      <c r="B9" s="104">
        <v>10788</v>
      </c>
      <c r="C9" s="104">
        <v>10800</v>
      </c>
      <c r="D9" s="105">
        <v>0</v>
      </c>
      <c r="E9" s="42">
        <f t="shared" si="0"/>
        <v>10800</v>
      </c>
      <c r="F9" s="37"/>
      <c r="G9" s="48">
        <f>E9+E10</f>
        <v>43200</v>
      </c>
      <c r="I9" s="54">
        <v>52800</v>
      </c>
      <c r="K9" s="46">
        <f>G9-I9</f>
        <v>-9600</v>
      </c>
      <c r="L9" s="70"/>
      <c r="N9" s="104">
        <v>0</v>
      </c>
      <c r="O9" s="104">
        <v>0</v>
      </c>
      <c r="P9" s="106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29">
        <f t="shared" si="1"/>
        <v>0</v>
      </c>
      <c r="AD9" s="99">
        <f t="shared" si="2"/>
        <v>0</v>
      </c>
      <c r="AE9" s="51">
        <f>N9+AC9-AD9+N10+AC10-AD10</f>
        <v>0</v>
      </c>
      <c r="AF9" s="54"/>
      <c r="AG9" s="46"/>
    </row>
    <row r="10" spans="1:34" x14ac:dyDescent="0.25">
      <c r="A10" s="38" t="s">
        <v>464</v>
      </c>
      <c r="B10" s="104">
        <v>30424</v>
      </c>
      <c r="C10" s="104">
        <v>32400</v>
      </c>
      <c r="D10" s="105">
        <v>0</v>
      </c>
      <c r="E10" s="42">
        <f t="shared" si="0"/>
        <v>32400</v>
      </c>
      <c r="F10" s="37"/>
      <c r="G10" s="48"/>
      <c r="I10" s="54"/>
      <c r="K10" s="46"/>
      <c r="L10" s="70"/>
      <c r="N10" s="104">
        <v>0</v>
      </c>
      <c r="O10" s="104">
        <v>0</v>
      </c>
      <c r="P10" s="106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29">
        <f t="shared" si="1"/>
        <v>0</v>
      </c>
      <c r="AD10" s="99">
        <f t="shared" si="2"/>
        <v>0</v>
      </c>
      <c r="AE10" s="51"/>
      <c r="AF10" s="54"/>
      <c r="AG10" s="46"/>
    </row>
    <row r="11" spans="1:34" x14ac:dyDescent="0.25">
      <c r="A11" s="47" t="s">
        <v>214</v>
      </c>
      <c r="B11" s="104">
        <v>5794</v>
      </c>
      <c r="C11" s="104">
        <v>5710</v>
      </c>
      <c r="D11" s="105">
        <v>0</v>
      </c>
      <c r="E11" s="42">
        <f t="shared" si="0"/>
        <v>5710</v>
      </c>
      <c r="F11" s="37"/>
      <c r="G11" s="48">
        <f>E11</f>
        <v>5710</v>
      </c>
      <c r="I11" s="54">
        <v>3300</v>
      </c>
      <c r="K11" s="46">
        <f>G11-I11</f>
        <v>2410</v>
      </c>
      <c r="L11" s="70"/>
      <c r="N11" s="104">
        <v>0</v>
      </c>
      <c r="O11" s="104">
        <v>2200</v>
      </c>
      <c r="P11" s="106" t="s">
        <v>214</v>
      </c>
      <c r="Q11" s="107"/>
      <c r="R11" s="107"/>
      <c r="S11" s="107">
        <v>1100</v>
      </c>
      <c r="T11" s="107"/>
      <c r="U11" s="107"/>
      <c r="V11" s="107">
        <v>1100</v>
      </c>
      <c r="W11" s="107"/>
      <c r="X11" s="107"/>
      <c r="Y11" s="107"/>
      <c r="Z11" s="107"/>
      <c r="AA11" s="107"/>
      <c r="AB11" s="107"/>
      <c r="AC11" s="29">
        <f t="shared" si="1"/>
        <v>2200</v>
      </c>
      <c r="AD11" s="99">
        <f t="shared" si="2"/>
        <v>0</v>
      </c>
      <c r="AE11" s="51">
        <f t="shared" si="3"/>
        <v>2200</v>
      </c>
      <c r="AF11" s="54"/>
      <c r="AG11" s="46">
        <f t="shared" si="4"/>
        <v>2200</v>
      </c>
      <c r="AH11" s="78" t="s">
        <v>537</v>
      </c>
    </row>
    <row r="12" spans="1:34" x14ac:dyDescent="0.25">
      <c r="A12" s="47" t="s">
        <v>466</v>
      </c>
      <c r="B12" s="104">
        <v>13388</v>
      </c>
      <c r="C12" s="104">
        <v>13414</v>
      </c>
      <c r="D12" s="105">
        <v>0</v>
      </c>
      <c r="E12" s="42">
        <f t="shared" si="0"/>
        <v>13414</v>
      </c>
      <c r="F12" s="37"/>
      <c r="G12" s="48">
        <f>E12+E13</f>
        <v>38164</v>
      </c>
      <c r="I12" s="54">
        <v>8034</v>
      </c>
      <c r="K12" s="46">
        <f>G12-I12</f>
        <v>30130</v>
      </c>
      <c r="L12" s="70"/>
      <c r="N12" s="104">
        <v>0</v>
      </c>
      <c r="O12" s="104">
        <v>0</v>
      </c>
      <c r="P12" s="106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29">
        <f t="shared" si="1"/>
        <v>0</v>
      </c>
      <c r="AD12" s="99">
        <f t="shared" si="2"/>
        <v>0</v>
      </c>
      <c r="AE12" s="51">
        <f>N12+AC12-AD12+N13+AC13-AD13</f>
        <v>16544</v>
      </c>
      <c r="AF12" s="54">
        <v>29300</v>
      </c>
      <c r="AG12" s="68">
        <f t="shared" si="4"/>
        <v>-12756</v>
      </c>
      <c r="AH12" s="78" t="s">
        <v>542</v>
      </c>
    </row>
    <row r="13" spans="1:34" x14ac:dyDescent="0.25">
      <c r="A13" s="38" t="s">
        <v>57</v>
      </c>
      <c r="B13" s="104">
        <v>8122</v>
      </c>
      <c r="C13" s="104">
        <v>8250</v>
      </c>
      <c r="D13" s="105">
        <v>16500</v>
      </c>
      <c r="E13" s="42">
        <f t="shared" si="0"/>
        <v>24750</v>
      </c>
      <c r="F13" s="37"/>
      <c r="G13" s="48"/>
      <c r="I13" s="54"/>
      <c r="K13" s="46"/>
      <c r="L13" s="70"/>
      <c r="N13" s="104">
        <v>2794</v>
      </c>
      <c r="O13" s="104">
        <v>24750</v>
      </c>
      <c r="P13" s="106" t="s">
        <v>57</v>
      </c>
      <c r="Q13" s="107"/>
      <c r="R13" s="107">
        <v>2750</v>
      </c>
      <c r="S13" s="107">
        <v>2750</v>
      </c>
      <c r="T13" s="107">
        <v>2750</v>
      </c>
      <c r="U13" s="107">
        <v>2750</v>
      </c>
      <c r="V13" s="107">
        <v>8250</v>
      </c>
      <c r="W13" s="107"/>
      <c r="X13" s="107"/>
      <c r="Y13" s="107">
        <v>5500</v>
      </c>
      <c r="Z13" s="107">
        <v>2750</v>
      </c>
      <c r="AA13" s="107"/>
      <c r="AB13" s="107">
        <v>2750</v>
      </c>
      <c r="AC13" s="29">
        <f t="shared" si="1"/>
        <v>30250</v>
      </c>
      <c r="AD13" s="99">
        <f t="shared" si="2"/>
        <v>16500</v>
      </c>
      <c r="AE13" s="51"/>
      <c r="AF13" s="54"/>
      <c r="AG13" s="46"/>
    </row>
    <row r="14" spans="1:34" x14ac:dyDescent="0.25">
      <c r="A14" s="47" t="s">
        <v>59</v>
      </c>
      <c r="B14" s="104">
        <v>64852</v>
      </c>
      <c r="C14" s="104">
        <v>67578</v>
      </c>
      <c r="D14" s="105">
        <v>11000</v>
      </c>
      <c r="E14" s="42">
        <f t="shared" si="0"/>
        <v>78578</v>
      </c>
      <c r="F14" s="37"/>
      <c r="G14" s="48">
        <f>E14+E15</f>
        <v>103778</v>
      </c>
      <c r="I14" s="54">
        <v>91028</v>
      </c>
      <c r="K14" s="46">
        <f>G14-I14</f>
        <v>12750</v>
      </c>
      <c r="L14" s="70"/>
      <c r="N14" s="104">
        <v>13124</v>
      </c>
      <c r="O14" s="104">
        <v>49500</v>
      </c>
      <c r="P14" s="106" t="s">
        <v>59</v>
      </c>
      <c r="Q14" s="107"/>
      <c r="R14" s="107">
        <v>5500</v>
      </c>
      <c r="S14" s="107">
        <v>5500</v>
      </c>
      <c r="T14" s="107">
        <v>2750</v>
      </c>
      <c r="U14" s="107">
        <v>2750</v>
      </c>
      <c r="V14" s="107">
        <v>8250</v>
      </c>
      <c r="W14" s="107">
        <v>5500</v>
      </c>
      <c r="X14" s="107"/>
      <c r="Y14" s="107">
        <v>2750</v>
      </c>
      <c r="Z14" s="107">
        <v>2750</v>
      </c>
      <c r="AA14" s="107"/>
      <c r="AB14" s="107">
        <v>8250</v>
      </c>
      <c r="AC14" s="29">
        <f t="shared" si="1"/>
        <v>44000</v>
      </c>
      <c r="AD14" s="99">
        <f t="shared" si="2"/>
        <v>11000</v>
      </c>
      <c r="AE14" s="51">
        <f>N14+AC14-AD14+N15+AC15-AD15</f>
        <v>84892</v>
      </c>
      <c r="AF14" s="54">
        <v>96100</v>
      </c>
      <c r="AG14" s="114">
        <f t="shared" si="4"/>
        <v>-11208</v>
      </c>
      <c r="AH14" s="78" t="s">
        <v>542</v>
      </c>
    </row>
    <row r="15" spans="1:34" x14ac:dyDescent="0.25">
      <c r="A15" s="38" t="s">
        <v>61</v>
      </c>
      <c r="B15" s="104">
        <v>19866</v>
      </c>
      <c r="C15" s="104">
        <v>19700</v>
      </c>
      <c r="D15" s="105">
        <v>5500</v>
      </c>
      <c r="E15" s="42">
        <f t="shared" si="0"/>
        <v>25200</v>
      </c>
      <c r="F15" s="37"/>
      <c r="G15" s="48"/>
      <c r="I15" s="54"/>
      <c r="K15" s="46"/>
      <c r="L15" s="70"/>
      <c r="N15" s="104">
        <v>3018</v>
      </c>
      <c r="O15" s="104">
        <v>27500</v>
      </c>
      <c r="P15" s="106" t="s">
        <v>61</v>
      </c>
      <c r="Q15" s="107"/>
      <c r="R15" s="107">
        <v>2750</v>
      </c>
      <c r="S15" s="107">
        <v>5500</v>
      </c>
      <c r="T15" s="107">
        <v>2750</v>
      </c>
      <c r="U15" s="107">
        <v>2750</v>
      </c>
      <c r="V15" s="107"/>
      <c r="W15" s="107"/>
      <c r="X15" s="107">
        <v>2750</v>
      </c>
      <c r="Y15" s="107">
        <v>2750</v>
      </c>
      <c r="Z15" s="107">
        <v>5500</v>
      </c>
      <c r="AA15" s="107">
        <v>16500</v>
      </c>
      <c r="AB15" s="107"/>
      <c r="AC15" s="29">
        <f t="shared" si="1"/>
        <v>41250</v>
      </c>
      <c r="AD15" s="99">
        <f t="shared" si="2"/>
        <v>5500</v>
      </c>
      <c r="AE15" s="51"/>
      <c r="AF15" s="54"/>
      <c r="AG15" s="46"/>
    </row>
    <row r="16" spans="1:34" x14ac:dyDescent="0.25">
      <c r="A16" s="47" t="s">
        <v>113</v>
      </c>
      <c r="B16" s="104">
        <v>8048</v>
      </c>
      <c r="C16" s="104">
        <v>10578</v>
      </c>
      <c r="D16" s="105">
        <v>2750</v>
      </c>
      <c r="E16" s="42">
        <f t="shared" si="0"/>
        <v>13328</v>
      </c>
      <c r="F16" s="37"/>
      <c r="G16" s="48">
        <f>E16+E17</f>
        <v>29200</v>
      </c>
      <c r="I16" s="54">
        <v>24088</v>
      </c>
      <c r="K16" s="46">
        <f>G16-I16</f>
        <v>5112</v>
      </c>
      <c r="L16" s="70"/>
      <c r="N16" s="104">
        <v>0</v>
      </c>
      <c r="O16" s="104">
        <v>5500</v>
      </c>
      <c r="P16" s="106" t="s">
        <v>113</v>
      </c>
      <c r="Q16" s="107"/>
      <c r="R16" s="107"/>
      <c r="S16" s="107"/>
      <c r="T16" s="107">
        <v>2750</v>
      </c>
      <c r="U16" s="107"/>
      <c r="V16" s="107">
        <v>2750</v>
      </c>
      <c r="W16" s="107"/>
      <c r="X16" s="107"/>
      <c r="Y16" s="107"/>
      <c r="Z16" s="107"/>
      <c r="AA16" s="107"/>
      <c r="AB16" s="107">
        <v>2750</v>
      </c>
      <c r="AC16" s="29">
        <f t="shared" si="1"/>
        <v>8250</v>
      </c>
      <c r="AD16" s="99">
        <f t="shared" si="2"/>
        <v>2750</v>
      </c>
      <c r="AE16" s="51">
        <f>N16+AC16-AD16+N17+AC17-AD17</f>
        <v>55000.01</v>
      </c>
      <c r="AF16" s="54">
        <v>1920</v>
      </c>
      <c r="AG16" s="114">
        <f t="shared" si="4"/>
        <v>53080.01</v>
      </c>
      <c r="AH16" s="87" t="s">
        <v>538</v>
      </c>
    </row>
    <row r="17" spans="1:34" x14ac:dyDescent="0.25">
      <c r="A17" s="38" t="s">
        <v>70</v>
      </c>
      <c r="B17" s="104">
        <v>12842</v>
      </c>
      <c r="C17" s="104">
        <v>13122</v>
      </c>
      <c r="D17" s="105">
        <v>2750</v>
      </c>
      <c r="E17" s="42">
        <f t="shared" si="0"/>
        <v>15872</v>
      </c>
      <c r="F17" s="37"/>
      <c r="G17" s="48"/>
      <c r="I17" s="54"/>
      <c r="K17" s="46"/>
      <c r="L17" s="70"/>
      <c r="N17" s="104">
        <v>0</v>
      </c>
      <c r="O17" s="104">
        <v>19250</v>
      </c>
      <c r="P17" s="106" t="s">
        <v>70</v>
      </c>
      <c r="Q17" s="107"/>
      <c r="R17" s="107">
        <v>2750.01</v>
      </c>
      <c r="S17" s="107"/>
      <c r="T17" s="107">
        <v>5500</v>
      </c>
      <c r="U17" s="107">
        <v>5500</v>
      </c>
      <c r="V17" s="107">
        <v>8250</v>
      </c>
      <c r="W17" s="107">
        <v>2750</v>
      </c>
      <c r="X17" s="107"/>
      <c r="Y17" s="107">
        <v>5500</v>
      </c>
      <c r="Z17" s="107">
        <v>5500</v>
      </c>
      <c r="AA17" s="107">
        <v>5500</v>
      </c>
      <c r="AB17" s="107">
        <v>11000</v>
      </c>
      <c r="AC17" s="29">
        <f t="shared" si="1"/>
        <v>52250.01</v>
      </c>
      <c r="AD17" s="99">
        <f t="shared" si="2"/>
        <v>2750</v>
      </c>
      <c r="AE17" s="51"/>
      <c r="AF17" s="54"/>
      <c r="AG17" s="46"/>
    </row>
    <row r="18" spans="1:34" x14ac:dyDescent="0.25">
      <c r="A18" s="47" t="s">
        <v>55</v>
      </c>
      <c r="B18" s="104">
        <v>73238</v>
      </c>
      <c r="C18" s="104">
        <v>77000</v>
      </c>
      <c r="D18" s="105">
        <v>38500</v>
      </c>
      <c r="E18" s="42">
        <f t="shared" si="0"/>
        <v>115500</v>
      </c>
      <c r="F18" s="37"/>
      <c r="G18" s="48">
        <f>E18+E20</f>
        <v>220349</v>
      </c>
      <c r="I18" s="54">
        <v>262760</v>
      </c>
      <c r="K18" s="46">
        <f>G18-I18</f>
        <v>-42411</v>
      </c>
      <c r="L18" s="70"/>
      <c r="N18" s="104">
        <v>5298</v>
      </c>
      <c r="O18" s="104">
        <v>71500</v>
      </c>
      <c r="P18" s="106" t="s">
        <v>55</v>
      </c>
      <c r="Q18" s="107"/>
      <c r="R18" s="107">
        <v>5500</v>
      </c>
      <c r="S18" s="107"/>
      <c r="T18" s="107">
        <v>5500</v>
      </c>
      <c r="U18" s="107">
        <v>11000</v>
      </c>
      <c r="V18" s="107">
        <v>5500</v>
      </c>
      <c r="W18" s="107">
        <v>16500</v>
      </c>
      <c r="X18" s="107">
        <v>5500</v>
      </c>
      <c r="Y18" s="107">
        <v>5500</v>
      </c>
      <c r="Z18" s="107">
        <v>11000</v>
      </c>
      <c r="AA18" s="107"/>
      <c r="AB18" s="107">
        <v>11000</v>
      </c>
      <c r="AC18" s="29">
        <f t="shared" si="1"/>
        <v>77000</v>
      </c>
      <c r="AD18" s="99">
        <f t="shared" si="2"/>
        <v>38500</v>
      </c>
      <c r="AE18" s="51">
        <f>N18+AC18-AD18+N19+AC19-AD19+N20+AC20-AD20</f>
        <v>170158</v>
      </c>
      <c r="AF18" s="54">
        <v>191300</v>
      </c>
      <c r="AG18" s="68">
        <f t="shared" si="4"/>
        <v>-21142</v>
      </c>
      <c r="AH18" s="87" t="s">
        <v>538</v>
      </c>
    </row>
    <row r="19" spans="1:34" x14ac:dyDescent="0.25">
      <c r="A19" s="38" t="s">
        <v>284</v>
      </c>
      <c r="B19" s="104"/>
      <c r="C19" s="104"/>
      <c r="D19" s="105">
        <v>0</v>
      </c>
      <c r="E19" s="42"/>
      <c r="F19" s="37"/>
      <c r="G19" s="48"/>
      <c r="I19" s="54"/>
      <c r="K19" s="46"/>
      <c r="L19" s="70"/>
      <c r="N19" s="104">
        <v>0</v>
      </c>
      <c r="O19" s="104">
        <v>38500</v>
      </c>
      <c r="P19" s="106" t="s">
        <v>284</v>
      </c>
      <c r="Q19" s="107"/>
      <c r="R19" s="107"/>
      <c r="S19" s="107"/>
      <c r="T19" s="107"/>
      <c r="U19" s="107"/>
      <c r="V19" s="107">
        <v>5500</v>
      </c>
      <c r="W19" s="107">
        <v>11000</v>
      </c>
      <c r="X19" s="107"/>
      <c r="Y19" s="107">
        <v>11000</v>
      </c>
      <c r="Z19" s="107">
        <v>11000</v>
      </c>
      <c r="AA19" s="107">
        <v>27500</v>
      </c>
      <c r="AB19" s="107">
        <v>16500</v>
      </c>
      <c r="AC19" s="29">
        <f t="shared" si="1"/>
        <v>82500</v>
      </c>
      <c r="AD19" s="99">
        <f t="shared" si="2"/>
        <v>0</v>
      </c>
      <c r="AE19" s="51"/>
      <c r="AF19" s="54"/>
      <c r="AG19" s="46"/>
    </row>
    <row r="20" spans="1:34" x14ac:dyDescent="0.25">
      <c r="A20" s="47" t="s">
        <v>622</v>
      </c>
      <c r="B20" s="104"/>
      <c r="C20" s="104">
        <v>62009</v>
      </c>
      <c r="D20" s="105">
        <v>42840</v>
      </c>
      <c r="E20" s="42">
        <f t="shared" ref="E20:E27" si="5">C20+D20</f>
        <v>104849</v>
      </c>
      <c r="F20" s="37"/>
      <c r="G20" s="48"/>
      <c r="I20" s="54"/>
      <c r="K20" s="46"/>
      <c r="L20" s="70"/>
      <c r="N20" s="104">
        <v>9180</v>
      </c>
      <c r="O20" s="104">
        <v>77520</v>
      </c>
      <c r="P20" s="115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29">
        <f>O20</f>
        <v>77520</v>
      </c>
      <c r="AD20" s="99">
        <f t="shared" si="2"/>
        <v>42840</v>
      </c>
      <c r="AE20" s="51"/>
      <c r="AF20" s="54"/>
      <c r="AG20" s="46">
        <f t="shared" si="4"/>
        <v>0</v>
      </c>
    </row>
    <row r="21" spans="1:34" x14ac:dyDescent="0.25">
      <c r="A21" s="47" t="s">
        <v>72</v>
      </c>
      <c r="B21" s="104">
        <v>55544</v>
      </c>
      <c r="C21" s="104">
        <v>57750</v>
      </c>
      <c r="D21" s="105">
        <v>13750</v>
      </c>
      <c r="E21" s="42">
        <f t="shared" si="5"/>
        <v>71500</v>
      </c>
      <c r="F21" s="37"/>
      <c r="G21" s="48">
        <f>E21</f>
        <v>71500</v>
      </c>
      <c r="I21" s="54">
        <v>57154</v>
      </c>
      <c r="K21" s="46">
        <f>G21-I21</f>
        <v>14346</v>
      </c>
      <c r="L21" s="70"/>
      <c r="N21" s="104">
        <v>8098</v>
      </c>
      <c r="O21" s="104">
        <v>16354</v>
      </c>
      <c r="P21" s="106" t="s">
        <v>72</v>
      </c>
      <c r="Q21" s="107"/>
      <c r="R21" s="107"/>
      <c r="S21" s="107"/>
      <c r="T21" s="107"/>
      <c r="U21" s="107"/>
      <c r="V21" s="107">
        <v>2750</v>
      </c>
      <c r="W21" s="107">
        <v>2750</v>
      </c>
      <c r="X21" s="107"/>
      <c r="Y21" s="107">
        <v>2750</v>
      </c>
      <c r="Z21" s="107">
        <v>2750</v>
      </c>
      <c r="AA21" s="107"/>
      <c r="AB21" s="107">
        <v>5500</v>
      </c>
      <c r="AC21" s="29">
        <f t="shared" ref="AC21:AC27" si="6">SUM(Q21:AB21)</f>
        <v>16500</v>
      </c>
      <c r="AD21" s="99">
        <f t="shared" si="2"/>
        <v>13750</v>
      </c>
      <c r="AE21" s="51">
        <f t="shared" si="3"/>
        <v>10848</v>
      </c>
      <c r="AF21" s="54">
        <v>32300</v>
      </c>
      <c r="AG21" s="68">
        <f t="shared" si="4"/>
        <v>-21452</v>
      </c>
      <c r="AH21" s="78" t="s">
        <v>626</v>
      </c>
    </row>
    <row r="22" spans="1:34" x14ac:dyDescent="0.25">
      <c r="A22" s="47" t="s">
        <v>52</v>
      </c>
      <c r="B22" s="104">
        <v>180270</v>
      </c>
      <c r="C22" s="104">
        <v>203374</v>
      </c>
      <c r="D22" s="105">
        <v>0</v>
      </c>
      <c r="E22" s="42">
        <f t="shared" si="5"/>
        <v>203374</v>
      </c>
      <c r="F22" s="37"/>
      <c r="G22" s="48">
        <f>E22+E23+E24+E25+E26</f>
        <v>566467</v>
      </c>
      <c r="I22" s="54">
        <v>563123</v>
      </c>
      <c r="K22" s="46">
        <f>G22-I22</f>
        <v>3344</v>
      </c>
      <c r="L22" s="70"/>
      <c r="N22" s="104">
        <v>0</v>
      </c>
      <c r="O22" s="104">
        <v>159500</v>
      </c>
      <c r="P22" s="106" t="s">
        <v>52</v>
      </c>
      <c r="Q22" s="107">
        <v>11000</v>
      </c>
      <c r="R22" s="107">
        <v>22000</v>
      </c>
      <c r="S22" s="107">
        <v>27500</v>
      </c>
      <c r="T22" s="107">
        <v>22000</v>
      </c>
      <c r="U22" s="107">
        <v>5500</v>
      </c>
      <c r="V22" s="107">
        <v>27500</v>
      </c>
      <c r="W22" s="107">
        <v>27500</v>
      </c>
      <c r="X22" s="107">
        <v>16500</v>
      </c>
      <c r="Y22" s="107">
        <v>16500</v>
      </c>
      <c r="Z22" s="107">
        <v>5500</v>
      </c>
      <c r="AA22" s="107">
        <v>22000</v>
      </c>
      <c r="AB22" s="107">
        <v>5500</v>
      </c>
      <c r="AC22" s="29">
        <f t="shared" si="6"/>
        <v>209000</v>
      </c>
      <c r="AD22" s="99">
        <f t="shared" si="2"/>
        <v>0</v>
      </c>
      <c r="AE22" s="51">
        <f>N22+AC22-AD22+N23+N24+N25+N26+AC23+AC24+AC25+AC26-AD23-AD24-AD25-AD26</f>
        <v>476976</v>
      </c>
      <c r="AF22" s="54">
        <v>424300</v>
      </c>
      <c r="AG22" s="46">
        <f t="shared" si="4"/>
        <v>52676</v>
      </c>
      <c r="AH22" s="88" t="s">
        <v>627</v>
      </c>
    </row>
    <row r="23" spans="1:34" x14ac:dyDescent="0.25">
      <c r="A23" s="38" t="s">
        <v>69</v>
      </c>
      <c r="B23" s="104">
        <v>137164</v>
      </c>
      <c r="C23" s="104">
        <v>148234</v>
      </c>
      <c r="D23" s="105">
        <v>11000</v>
      </c>
      <c r="E23" s="42">
        <f t="shared" si="5"/>
        <v>159234</v>
      </c>
      <c r="F23" s="37"/>
      <c r="G23" s="48"/>
      <c r="I23" s="54"/>
      <c r="K23" s="46"/>
      <c r="L23" s="70"/>
      <c r="N23" s="104">
        <v>15766</v>
      </c>
      <c r="O23" s="104">
        <v>142000</v>
      </c>
      <c r="P23" s="106" t="s">
        <v>69</v>
      </c>
      <c r="Q23" s="107">
        <v>5500</v>
      </c>
      <c r="R23" s="107">
        <v>22000</v>
      </c>
      <c r="S23" s="107">
        <v>43000</v>
      </c>
      <c r="T23" s="107">
        <v>22000</v>
      </c>
      <c r="U23" s="107">
        <v>33000</v>
      </c>
      <c r="V23" s="107">
        <v>36500</v>
      </c>
      <c r="W23" s="107">
        <v>22000</v>
      </c>
      <c r="X23" s="107"/>
      <c r="Y23" s="107">
        <v>5500</v>
      </c>
      <c r="Z23" s="107">
        <v>16500</v>
      </c>
      <c r="AA23" s="107">
        <v>27500</v>
      </c>
      <c r="AB23" s="107">
        <v>19250</v>
      </c>
      <c r="AC23" s="29">
        <f t="shared" si="6"/>
        <v>252750</v>
      </c>
      <c r="AD23" s="99">
        <f t="shared" si="2"/>
        <v>11000</v>
      </c>
      <c r="AE23" s="51"/>
      <c r="AF23" s="54"/>
      <c r="AG23" s="46"/>
    </row>
    <row r="24" spans="1:34" x14ac:dyDescent="0.25">
      <c r="A24" s="38" t="s">
        <v>62</v>
      </c>
      <c r="B24" s="104">
        <v>80824</v>
      </c>
      <c r="C24" s="104">
        <v>84139</v>
      </c>
      <c r="D24" s="105">
        <v>0</v>
      </c>
      <c r="E24" s="42">
        <f t="shared" si="5"/>
        <v>84139</v>
      </c>
      <c r="F24" s="37"/>
      <c r="G24" s="48"/>
      <c r="I24" s="54"/>
      <c r="K24" s="46"/>
      <c r="L24" s="70"/>
      <c r="N24" s="104">
        <v>5622</v>
      </c>
      <c r="O24" s="104">
        <v>13756</v>
      </c>
      <c r="P24" s="106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29">
        <f t="shared" si="6"/>
        <v>0</v>
      </c>
      <c r="AD24" s="99">
        <f t="shared" si="2"/>
        <v>0</v>
      </c>
      <c r="AE24" s="51"/>
      <c r="AF24" s="54"/>
      <c r="AG24" s="46"/>
    </row>
    <row r="25" spans="1:34" x14ac:dyDescent="0.25">
      <c r="A25" s="38" t="s">
        <v>469</v>
      </c>
      <c r="B25" s="104">
        <v>4736</v>
      </c>
      <c r="C25" s="104">
        <v>4787</v>
      </c>
      <c r="D25" s="105">
        <v>0</v>
      </c>
      <c r="E25" s="42">
        <f t="shared" si="5"/>
        <v>4787</v>
      </c>
      <c r="F25" s="37"/>
      <c r="G25" s="48"/>
      <c r="I25" s="54"/>
      <c r="K25" s="46"/>
      <c r="L25" s="70"/>
      <c r="N25" s="104">
        <v>0</v>
      </c>
      <c r="O25" s="104">
        <v>0</v>
      </c>
      <c r="P25" s="106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29">
        <f t="shared" si="6"/>
        <v>0</v>
      </c>
      <c r="AD25" s="99">
        <f t="shared" si="2"/>
        <v>0</v>
      </c>
      <c r="AE25" s="51"/>
      <c r="AF25" s="54"/>
      <c r="AG25" s="46"/>
    </row>
    <row r="26" spans="1:34" x14ac:dyDescent="0.25">
      <c r="A26" s="38" t="s">
        <v>64</v>
      </c>
      <c r="B26" s="104">
        <v>114228</v>
      </c>
      <c r="C26" s="104">
        <v>114933</v>
      </c>
      <c r="D26" s="105">
        <v>0</v>
      </c>
      <c r="E26" s="42">
        <f t="shared" si="5"/>
        <v>114933</v>
      </c>
      <c r="F26" s="37"/>
      <c r="G26" s="48"/>
      <c r="I26" s="54"/>
      <c r="K26" s="46"/>
      <c r="L26" s="70"/>
      <c r="N26" s="104">
        <v>4838</v>
      </c>
      <c r="O26" s="104">
        <v>4835</v>
      </c>
      <c r="P26" s="106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29">
        <f t="shared" si="6"/>
        <v>0</v>
      </c>
      <c r="AD26" s="99">
        <f t="shared" si="2"/>
        <v>0</v>
      </c>
      <c r="AE26" s="51"/>
      <c r="AF26" s="54"/>
      <c r="AG26" s="46"/>
    </row>
    <row r="27" spans="1:34" ht="15.75" thickBot="1" x14ac:dyDescent="0.3">
      <c r="A27" s="47" t="s">
        <v>49</v>
      </c>
      <c r="B27" s="104">
        <v>2726</v>
      </c>
      <c r="C27" s="104">
        <v>2732</v>
      </c>
      <c r="D27" s="105">
        <v>0</v>
      </c>
      <c r="E27" s="42">
        <f t="shared" si="5"/>
        <v>2732</v>
      </c>
      <c r="F27" s="37"/>
      <c r="G27" s="48">
        <f>E27</f>
        <v>2732</v>
      </c>
      <c r="I27" s="54">
        <v>2200</v>
      </c>
      <c r="K27" s="46">
        <f>G27-I27</f>
        <v>532</v>
      </c>
      <c r="L27" s="70"/>
      <c r="N27" s="104">
        <v>0</v>
      </c>
      <c r="O27" s="104">
        <v>2500</v>
      </c>
      <c r="P27" s="106" t="s">
        <v>49</v>
      </c>
      <c r="Q27" s="107"/>
      <c r="R27" s="107">
        <v>1250</v>
      </c>
      <c r="S27" s="107"/>
      <c r="T27" s="107"/>
      <c r="U27" s="107"/>
      <c r="V27" s="107"/>
      <c r="W27" s="107">
        <v>1250</v>
      </c>
      <c r="X27" s="107"/>
      <c r="Y27" s="107"/>
      <c r="Z27" s="107"/>
      <c r="AA27" s="107"/>
      <c r="AB27" s="107"/>
      <c r="AC27" s="29">
        <f t="shared" si="6"/>
        <v>2500</v>
      </c>
      <c r="AD27" s="99">
        <f t="shared" si="2"/>
        <v>0</v>
      </c>
      <c r="AE27" s="51">
        <f t="shared" si="3"/>
        <v>2500</v>
      </c>
      <c r="AF27" s="54">
        <v>2430</v>
      </c>
      <c r="AG27" s="46">
        <f t="shared" si="4"/>
        <v>70</v>
      </c>
    </row>
    <row r="28" spans="1:34" s="36" customFormat="1" ht="15.75" thickBot="1" x14ac:dyDescent="0.3">
      <c r="A28" s="47" t="s">
        <v>265</v>
      </c>
      <c r="B28" s="48">
        <f>SUM(B4:B27)</f>
        <v>1298290</v>
      </c>
      <c r="C28" s="48">
        <f>SUM(C4:C27)</f>
        <v>1399372</v>
      </c>
      <c r="D28" s="85">
        <f>SUM(D4:D27)</f>
        <v>161090</v>
      </c>
      <c r="E28" s="50">
        <f>SUM(E4:E27)</f>
        <v>1560462</v>
      </c>
      <c r="F28" s="48"/>
      <c r="G28" s="56">
        <f>SUM(G4:G27)</f>
        <v>1560462</v>
      </c>
      <c r="I28" s="55">
        <f>SUM(I4:I27)</f>
        <v>1521653</v>
      </c>
      <c r="J28" s="51"/>
      <c r="K28" s="52">
        <f>G28-I28</f>
        <v>38809</v>
      </c>
      <c r="L28" s="71"/>
      <c r="N28" s="48">
        <f>SUM(N4:N27)</f>
        <v>100656</v>
      </c>
      <c r="O28" s="48">
        <f>SUM(O4:O27)</f>
        <v>1020465</v>
      </c>
      <c r="P28" s="106"/>
      <c r="Q28" s="107">
        <f t="shared" ref="Q28:Y28" si="7">SUM(Q4:Q27)</f>
        <v>16500</v>
      </c>
      <c r="R28" s="107">
        <f t="shared" si="7"/>
        <v>105350.01000000001</v>
      </c>
      <c r="S28" s="107">
        <f t="shared" si="7"/>
        <v>172450</v>
      </c>
      <c r="T28" s="107">
        <f t="shared" si="7"/>
        <v>104200</v>
      </c>
      <c r="U28" s="107">
        <f t="shared" si="7"/>
        <v>98800</v>
      </c>
      <c r="V28" s="107">
        <f t="shared" si="7"/>
        <v>150050</v>
      </c>
      <c r="W28" s="107">
        <f t="shared" si="7"/>
        <v>127450</v>
      </c>
      <c r="X28" s="107">
        <f t="shared" si="7"/>
        <v>35650</v>
      </c>
      <c r="Y28" s="107">
        <f t="shared" si="7"/>
        <v>93200</v>
      </c>
      <c r="Z28" s="107"/>
      <c r="AA28" s="107"/>
      <c r="AB28" s="107">
        <f t="shared" ref="AB28:AG28" si="8">SUM(AB4:AB27)</f>
        <v>104300</v>
      </c>
      <c r="AC28" s="80">
        <f t="shared" si="8"/>
        <v>1343170.01</v>
      </c>
      <c r="AD28" s="51">
        <f t="shared" si="8"/>
        <v>161090</v>
      </c>
      <c r="AE28" s="64">
        <f t="shared" si="8"/>
        <v>1282736.01</v>
      </c>
      <c r="AF28" s="55">
        <f t="shared" si="8"/>
        <v>1069950</v>
      </c>
      <c r="AG28" s="52">
        <f t="shared" si="8"/>
        <v>212786.01</v>
      </c>
      <c r="AH28" s="86"/>
    </row>
    <row r="29" spans="1:34" ht="15.75" thickBot="1" x14ac:dyDescent="0.3">
      <c r="AF29" s="54">
        <f>19000+75000+27000</f>
        <v>121000</v>
      </c>
      <c r="AH29" s="111" t="s">
        <v>630</v>
      </c>
    </row>
    <row r="30" spans="1:34" ht="15.75" thickBot="1" x14ac:dyDescent="0.3">
      <c r="A30" s="38" t="s">
        <v>629</v>
      </c>
      <c r="D30" s="43"/>
      <c r="E30" s="40"/>
      <c r="AE30" s="118" t="s">
        <v>631</v>
      </c>
      <c r="AF30" s="110">
        <f>AF28-AF29</f>
        <v>948950</v>
      </c>
    </row>
    <row r="31" spans="1:34" x14ac:dyDescent="0.25">
      <c r="D31" s="44"/>
      <c r="E31" s="40"/>
      <c r="AE31" s="47"/>
      <c r="AF31" s="40"/>
    </row>
    <row r="32" spans="1:34" x14ac:dyDescent="0.25">
      <c r="D32" s="44"/>
      <c r="E32" s="40"/>
      <c r="AE32" s="113"/>
      <c r="AF32" s="40"/>
    </row>
    <row r="33" spans="4:34" x14ac:dyDescent="0.25">
      <c r="D33" s="44"/>
      <c r="E33" s="40"/>
      <c r="AE33" s="112"/>
      <c r="AF33" s="40"/>
      <c r="AH33" s="98"/>
    </row>
    <row r="34" spans="4:34" x14ac:dyDescent="0.25">
      <c r="D34" s="44"/>
      <c r="E34" s="40"/>
      <c r="AE34" s="112"/>
      <c r="AF34" s="40"/>
      <c r="AH34" s="98"/>
    </row>
    <row r="35" spans="4:34" x14ac:dyDescent="0.25">
      <c r="D35" s="44"/>
      <c r="E35" s="40"/>
      <c r="AE35" s="112"/>
      <c r="AF35" s="40"/>
      <c r="AH35" s="98"/>
    </row>
    <row r="36" spans="4:34" x14ac:dyDescent="0.25">
      <c r="D36" s="44"/>
      <c r="E36" s="40"/>
      <c r="AE36" s="47"/>
      <c r="AF36" s="40"/>
      <c r="AH36" s="98"/>
    </row>
    <row r="37" spans="4:34" x14ac:dyDescent="0.25">
      <c r="D37" s="44"/>
      <c r="E37" s="40"/>
      <c r="AH37" s="98"/>
    </row>
    <row r="38" spans="4:34" x14ac:dyDescent="0.25">
      <c r="D38" s="44"/>
      <c r="E38" s="40"/>
      <c r="AH38" s="98"/>
    </row>
    <row r="39" spans="4:34" x14ac:dyDescent="0.25">
      <c r="D39" s="38"/>
      <c r="E39" s="40"/>
      <c r="AH39" s="98"/>
    </row>
  </sheetData>
  <pageMargins left="0.25" right="0.25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226"/>
  <sheetViews>
    <sheetView topLeftCell="A208" workbookViewId="0">
      <selection sqref="A1:F2"/>
    </sheetView>
  </sheetViews>
  <sheetFormatPr baseColWidth="10" defaultRowHeight="15" x14ac:dyDescent="0.25"/>
  <cols>
    <col min="5" max="5" width="17" bestFit="1" customWidth="1"/>
    <col min="6" max="6" width="32.7109375" bestFit="1" customWidth="1"/>
    <col min="10" max="10" width="16.42578125" bestFit="1" customWidth="1"/>
    <col min="11" max="11" width="14" customWidth="1"/>
  </cols>
  <sheetData>
    <row r="1" spans="1:13" s="35" customFormat="1" x14ac:dyDescent="0.25">
      <c r="A1" s="32">
        <v>43075</v>
      </c>
      <c r="C1" s="33" t="s">
        <v>253</v>
      </c>
    </row>
    <row r="2" spans="1:13" x14ac:dyDescent="0.25">
      <c r="A2" s="35"/>
      <c r="B2" s="35"/>
      <c r="C2" s="34" t="s">
        <v>282</v>
      </c>
      <c r="D2" s="35"/>
      <c r="E2" s="35"/>
    </row>
    <row r="4" spans="1:13" ht="38.25" x14ac:dyDescent="0.25">
      <c r="A4" s="17" t="s">
        <v>449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8" t="s">
        <v>5</v>
      </c>
      <c r="H4" s="17" t="s">
        <v>6</v>
      </c>
      <c r="I4" s="17" t="s">
        <v>565</v>
      </c>
      <c r="J4" s="17" t="s">
        <v>7</v>
      </c>
      <c r="K4" s="19" t="s">
        <v>8</v>
      </c>
      <c r="L4" s="20" t="s">
        <v>9</v>
      </c>
      <c r="M4" s="20" t="s">
        <v>10</v>
      </c>
    </row>
    <row r="5" spans="1:13" x14ac:dyDescent="0.25">
      <c r="A5" s="21" t="s">
        <v>451</v>
      </c>
      <c r="B5" s="21" t="s">
        <v>11</v>
      </c>
      <c r="C5" s="21" t="s">
        <v>254</v>
      </c>
      <c r="D5" s="21">
        <v>1</v>
      </c>
      <c r="E5" s="21" t="s">
        <v>26</v>
      </c>
      <c r="F5" s="21" t="s">
        <v>27</v>
      </c>
      <c r="G5" s="21">
        <v>2960</v>
      </c>
      <c r="H5" s="21">
        <v>0</v>
      </c>
      <c r="I5" s="23" t="s">
        <v>13</v>
      </c>
      <c r="J5" s="23" t="s">
        <v>288</v>
      </c>
      <c r="K5" s="24">
        <v>43139</v>
      </c>
      <c r="L5" s="24" t="s">
        <v>103</v>
      </c>
      <c r="M5" s="25">
        <v>2018</v>
      </c>
    </row>
    <row r="6" spans="1:13" x14ac:dyDescent="0.25">
      <c r="A6" s="21" t="s">
        <v>451</v>
      </c>
      <c r="B6" s="21" t="s">
        <v>11</v>
      </c>
      <c r="C6" s="21" t="s">
        <v>255</v>
      </c>
      <c r="D6" s="21">
        <v>1</v>
      </c>
      <c r="E6" s="21" t="s">
        <v>26</v>
      </c>
      <c r="F6" s="21" t="s">
        <v>27</v>
      </c>
      <c r="G6" s="21">
        <v>2960</v>
      </c>
      <c r="H6" s="21">
        <v>0</v>
      </c>
      <c r="I6" s="23" t="s">
        <v>13</v>
      </c>
      <c r="J6" s="23" t="s">
        <v>289</v>
      </c>
      <c r="K6" s="24">
        <v>43153</v>
      </c>
      <c r="L6" s="24" t="s">
        <v>103</v>
      </c>
      <c r="M6" s="25">
        <v>2018</v>
      </c>
    </row>
    <row r="7" spans="1:13" x14ac:dyDescent="0.25">
      <c r="A7" s="21" t="s">
        <v>451</v>
      </c>
      <c r="B7" s="21" t="s">
        <v>11</v>
      </c>
      <c r="C7" s="21" t="s">
        <v>258</v>
      </c>
      <c r="D7" s="21">
        <v>1</v>
      </c>
      <c r="E7" s="21" t="s">
        <v>24</v>
      </c>
      <c r="F7" s="21" t="s">
        <v>25</v>
      </c>
      <c r="G7" s="21">
        <v>2750</v>
      </c>
      <c r="H7" s="21">
        <v>0</v>
      </c>
      <c r="I7" s="23" t="s">
        <v>13</v>
      </c>
      <c r="J7" s="23" t="s">
        <v>292</v>
      </c>
      <c r="K7" s="24">
        <v>43125</v>
      </c>
      <c r="L7" s="24" t="s">
        <v>40</v>
      </c>
      <c r="M7" s="25">
        <v>2018</v>
      </c>
    </row>
    <row r="8" spans="1:13" x14ac:dyDescent="0.25">
      <c r="A8" s="21" t="s">
        <v>451</v>
      </c>
      <c r="B8" s="21" t="s">
        <v>11</v>
      </c>
      <c r="C8" s="21" t="s">
        <v>259</v>
      </c>
      <c r="D8" s="21">
        <v>1</v>
      </c>
      <c r="E8" s="21" t="s">
        <v>19</v>
      </c>
      <c r="F8" s="21" t="s">
        <v>20</v>
      </c>
      <c r="G8" s="21">
        <v>2750</v>
      </c>
      <c r="H8" s="21">
        <v>0</v>
      </c>
      <c r="I8" s="23" t="s">
        <v>13</v>
      </c>
      <c r="J8" s="23" t="s">
        <v>293</v>
      </c>
      <c r="K8" s="24">
        <v>43146</v>
      </c>
      <c r="L8" s="24" t="s">
        <v>103</v>
      </c>
      <c r="M8" s="25">
        <v>2018</v>
      </c>
    </row>
    <row r="9" spans="1:13" x14ac:dyDescent="0.25">
      <c r="A9" s="21" t="s">
        <v>451</v>
      </c>
      <c r="B9" s="21" t="s">
        <v>11</v>
      </c>
      <c r="C9" s="21" t="s">
        <v>295</v>
      </c>
      <c r="D9" s="21">
        <v>1</v>
      </c>
      <c r="E9" s="21" t="s">
        <v>30</v>
      </c>
      <c r="F9" s="21" t="s">
        <v>31</v>
      </c>
      <c r="G9" s="21">
        <v>2596</v>
      </c>
      <c r="H9" s="21">
        <v>0</v>
      </c>
      <c r="I9" s="23" t="s">
        <v>13</v>
      </c>
      <c r="J9" s="23" t="s">
        <v>296</v>
      </c>
      <c r="K9" s="24">
        <v>43146</v>
      </c>
      <c r="L9" s="24" t="s">
        <v>103</v>
      </c>
      <c r="M9" s="25">
        <v>2018</v>
      </c>
    </row>
    <row r="10" spans="1:13" x14ac:dyDescent="0.25">
      <c r="A10" s="21" t="s">
        <v>451</v>
      </c>
      <c r="B10" s="21" t="s">
        <v>11</v>
      </c>
      <c r="C10" s="21" t="s">
        <v>297</v>
      </c>
      <c r="D10" s="21">
        <v>1</v>
      </c>
      <c r="E10" s="21" t="s">
        <v>30</v>
      </c>
      <c r="F10" s="21" t="s">
        <v>31</v>
      </c>
      <c r="G10" s="21">
        <v>2596</v>
      </c>
      <c r="H10" s="21">
        <v>0</v>
      </c>
      <c r="I10" s="23" t="s">
        <v>13</v>
      </c>
      <c r="J10" s="23" t="s">
        <v>298</v>
      </c>
      <c r="K10" s="24">
        <v>43153</v>
      </c>
      <c r="L10" s="24" t="s">
        <v>103</v>
      </c>
      <c r="M10" s="25">
        <v>2018</v>
      </c>
    </row>
    <row r="11" spans="1:13" x14ac:dyDescent="0.25">
      <c r="A11" s="21" t="s">
        <v>451</v>
      </c>
      <c r="B11" s="21" t="s">
        <v>11</v>
      </c>
      <c r="C11" s="21" t="s">
        <v>299</v>
      </c>
      <c r="D11" s="21">
        <v>1</v>
      </c>
      <c r="E11" s="21" t="s">
        <v>30</v>
      </c>
      <c r="F11" s="21" t="s">
        <v>31</v>
      </c>
      <c r="G11" s="21">
        <v>5192</v>
      </c>
      <c r="H11" s="21">
        <v>1444</v>
      </c>
      <c r="I11" s="23" t="s">
        <v>16</v>
      </c>
      <c r="J11" s="23" t="s">
        <v>300</v>
      </c>
      <c r="K11" s="24">
        <v>43111</v>
      </c>
      <c r="L11" s="24" t="s">
        <v>40</v>
      </c>
      <c r="M11" s="25">
        <v>2018</v>
      </c>
    </row>
    <row r="12" spans="1:13" x14ac:dyDescent="0.25">
      <c r="A12" s="21" t="s">
        <v>451</v>
      </c>
      <c r="B12" s="21" t="s">
        <v>11</v>
      </c>
      <c r="C12" s="21" t="s">
        <v>301</v>
      </c>
      <c r="D12" s="21">
        <v>1</v>
      </c>
      <c r="E12" s="21" t="s">
        <v>30</v>
      </c>
      <c r="F12" s="21" t="s">
        <v>31</v>
      </c>
      <c r="G12" s="21">
        <v>2596</v>
      </c>
      <c r="H12" s="21">
        <v>0</v>
      </c>
      <c r="I12" s="23" t="s">
        <v>13</v>
      </c>
      <c r="J12" s="23" t="s">
        <v>302</v>
      </c>
      <c r="K12" s="24">
        <v>43118</v>
      </c>
      <c r="L12" s="24" t="s">
        <v>40</v>
      </c>
      <c r="M12" s="25">
        <v>2018</v>
      </c>
    </row>
    <row r="13" spans="1:13" x14ac:dyDescent="0.25">
      <c r="A13" s="21" t="s">
        <v>451</v>
      </c>
      <c r="B13" s="21" t="s">
        <v>11</v>
      </c>
      <c r="C13" s="21" t="s">
        <v>303</v>
      </c>
      <c r="D13" s="21">
        <v>1</v>
      </c>
      <c r="E13" s="21" t="s">
        <v>26</v>
      </c>
      <c r="F13" s="21" t="s">
        <v>27</v>
      </c>
      <c r="G13" s="21">
        <v>2960</v>
      </c>
      <c r="H13" s="21">
        <v>0</v>
      </c>
      <c r="I13" s="23" t="s">
        <v>13</v>
      </c>
      <c r="J13" s="23" t="s">
        <v>304</v>
      </c>
      <c r="K13" s="24">
        <v>43167</v>
      </c>
      <c r="L13" s="24" t="s">
        <v>112</v>
      </c>
      <c r="M13" s="25">
        <v>2018</v>
      </c>
    </row>
    <row r="14" spans="1:13" x14ac:dyDescent="0.25">
      <c r="A14" s="21" t="s">
        <v>451</v>
      </c>
      <c r="B14" s="21" t="s">
        <v>11</v>
      </c>
      <c r="C14" s="21" t="s">
        <v>305</v>
      </c>
      <c r="D14" s="21">
        <v>1</v>
      </c>
      <c r="E14" s="21" t="s">
        <v>24</v>
      </c>
      <c r="F14" s="21" t="s">
        <v>25</v>
      </c>
      <c r="G14" s="21">
        <v>2750</v>
      </c>
      <c r="H14" s="21">
        <v>0</v>
      </c>
      <c r="I14" s="23" t="s">
        <v>13</v>
      </c>
      <c r="J14" s="23" t="s">
        <v>306</v>
      </c>
      <c r="K14" s="24">
        <v>43167</v>
      </c>
      <c r="L14" s="24" t="s">
        <v>112</v>
      </c>
      <c r="M14" s="25">
        <v>2018</v>
      </c>
    </row>
    <row r="15" spans="1:13" x14ac:dyDescent="0.25">
      <c r="A15" s="21" t="s">
        <v>451</v>
      </c>
      <c r="B15" s="21" t="s">
        <v>11</v>
      </c>
      <c r="C15" s="21" t="s">
        <v>307</v>
      </c>
      <c r="D15" s="21">
        <v>1</v>
      </c>
      <c r="E15" s="21" t="s">
        <v>26</v>
      </c>
      <c r="F15" s="21" t="s">
        <v>27</v>
      </c>
      <c r="G15" s="21">
        <v>2960</v>
      </c>
      <c r="H15" s="21">
        <v>0</v>
      </c>
      <c r="I15" s="23" t="s">
        <v>13</v>
      </c>
      <c r="J15" s="23" t="s">
        <v>308</v>
      </c>
      <c r="K15" s="24">
        <v>43181</v>
      </c>
      <c r="L15" s="24" t="s">
        <v>112</v>
      </c>
      <c r="M15" s="25">
        <v>2018</v>
      </c>
    </row>
    <row r="16" spans="1:13" x14ac:dyDescent="0.25">
      <c r="A16" s="21" t="s">
        <v>451</v>
      </c>
      <c r="B16" s="21" t="s">
        <v>11</v>
      </c>
      <c r="C16" s="21" t="s">
        <v>365</v>
      </c>
      <c r="D16" s="21">
        <v>1</v>
      </c>
      <c r="E16" s="21" t="s">
        <v>30</v>
      </c>
      <c r="F16" s="21" t="s">
        <v>31</v>
      </c>
      <c r="G16" s="21">
        <v>5192</v>
      </c>
      <c r="H16" s="21">
        <v>0</v>
      </c>
      <c r="I16" s="23" t="s">
        <v>13</v>
      </c>
      <c r="J16" s="23" t="s">
        <v>455</v>
      </c>
      <c r="K16" s="24">
        <v>43181</v>
      </c>
      <c r="L16" s="24" t="s">
        <v>112</v>
      </c>
      <c r="M16" s="25">
        <v>2018</v>
      </c>
    </row>
    <row r="17" spans="1:13" x14ac:dyDescent="0.25">
      <c r="A17" s="21" t="s">
        <v>451</v>
      </c>
      <c r="B17" s="21" t="s">
        <v>11</v>
      </c>
      <c r="C17" s="21" t="s">
        <v>366</v>
      </c>
      <c r="D17" s="21">
        <v>1</v>
      </c>
      <c r="E17" s="21" t="s">
        <v>26</v>
      </c>
      <c r="F17" s="21" t="s">
        <v>27</v>
      </c>
      <c r="G17" s="21">
        <v>2960</v>
      </c>
      <c r="H17" s="21">
        <v>0</v>
      </c>
      <c r="I17" s="23" t="s">
        <v>13</v>
      </c>
      <c r="J17" s="23" t="s">
        <v>456</v>
      </c>
      <c r="K17" s="24">
        <v>43223</v>
      </c>
      <c r="L17" s="24" t="s">
        <v>118</v>
      </c>
      <c r="M17" s="25">
        <v>2018</v>
      </c>
    </row>
    <row r="18" spans="1:13" x14ac:dyDescent="0.25">
      <c r="A18" s="21" t="s">
        <v>451</v>
      </c>
      <c r="B18" s="21" t="s">
        <v>11</v>
      </c>
      <c r="C18" s="21" t="s">
        <v>367</v>
      </c>
      <c r="D18" s="21">
        <v>1</v>
      </c>
      <c r="E18" s="21" t="s">
        <v>26</v>
      </c>
      <c r="F18" s="21" t="s">
        <v>27</v>
      </c>
      <c r="G18" s="21">
        <v>2960</v>
      </c>
      <c r="H18" s="21">
        <v>0</v>
      </c>
      <c r="I18" s="23" t="s">
        <v>13</v>
      </c>
      <c r="J18" s="23" t="s">
        <v>457</v>
      </c>
      <c r="K18" s="24">
        <v>43188</v>
      </c>
      <c r="L18" s="24" t="s">
        <v>112</v>
      </c>
      <c r="M18" s="25">
        <v>2018</v>
      </c>
    </row>
    <row r="19" spans="1:13" x14ac:dyDescent="0.25">
      <c r="A19" s="21" t="s">
        <v>451</v>
      </c>
      <c r="B19" s="21" t="s">
        <v>11</v>
      </c>
      <c r="C19" s="21" t="s">
        <v>368</v>
      </c>
      <c r="D19" s="21">
        <v>1</v>
      </c>
      <c r="E19" s="21" t="s">
        <v>26</v>
      </c>
      <c r="F19" s="21" t="s">
        <v>27</v>
      </c>
      <c r="G19" s="21">
        <v>2960</v>
      </c>
      <c r="H19" s="21">
        <v>0</v>
      </c>
      <c r="I19" s="23" t="s">
        <v>13</v>
      </c>
      <c r="J19" s="23" t="s">
        <v>458</v>
      </c>
      <c r="K19" s="24">
        <v>43195</v>
      </c>
      <c r="L19" s="24" t="s">
        <v>130</v>
      </c>
      <c r="M19" s="25">
        <v>2018</v>
      </c>
    </row>
    <row r="20" spans="1:13" x14ac:dyDescent="0.25">
      <c r="A20" s="21" t="s">
        <v>451</v>
      </c>
      <c r="B20" s="21" t="s">
        <v>11</v>
      </c>
      <c r="C20" s="21" t="s">
        <v>452</v>
      </c>
      <c r="D20" s="21">
        <v>1</v>
      </c>
      <c r="E20" s="21" t="s">
        <v>26</v>
      </c>
      <c r="F20" s="21" t="s">
        <v>27</v>
      </c>
      <c r="G20" s="21">
        <v>2960</v>
      </c>
      <c r="H20" s="21">
        <v>0</v>
      </c>
      <c r="I20" s="23" t="s">
        <v>13</v>
      </c>
      <c r="J20" s="23" t="s">
        <v>13</v>
      </c>
      <c r="K20" s="24">
        <v>43237</v>
      </c>
      <c r="L20" s="24" t="s">
        <v>118</v>
      </c>
      <c r="M20" s="25">
        <v>2018</v>
      </c>
    </row>
    <row r="21" spans="1:13" x14ac:dyDescent="0.25">
      <c r="A21" s="21" t="s">
        <v>451</v>
      </c>
      <c r="B21" s="21" t="s">
        <v>11</v>
      </c>
      <c r="C21" s="21" t="s">
        <v>453</v>
      </c>
      <c r="D21" s="21">
        <v>1</v>
      </c>
      <c r="E21" s="21" t="s">
        <v>26</v>
      </c>
      <c r="F21" s="21" t="s">
        <v>27</v>
      </c>
      <c r="G21" s="21">
        <v>2960</v>
      </c>
      <c r="H21" s="21">
        <v>0</v>
      </c>
      <c r="I21" s="23" t="s">
        <v>13</v>
      </c>
      <c r="J21" s="23" t="s">
        <v>13</v>
      </c>
      <c r="K21" s="24">
        <v>43251</v>
      </c>
      <c r="L21" s="24" t="s">
        <v>118</v>
      </c>
      <c r="M21" s="25">
        <v>2018</v>
      </c>
    </row>
    <row r="22" spans="1:13" x14ac:dyDescent="0.25">
      <c r="A22" s="21" t="s">
        <v>451</v>
      </c>
      <c r="B22" s="21" t="s">
        <v>11</v>
      </c>
      <c r="C22" s="21" t="s">
        <v>454</v>
      </c>
      <c r="D22" s="21">
        <v>1</v>
      </c>
      <c r="E22" s="21" t="s">
        <v>30</v>
      </c>
      <c r="F22" s="21" t="s">
        <v>31</v>
      </c>
      <c r="G22" s="21">
        <v>2596</v>
      </c>
      <c r="H22" s="21">
        <v>0</v>
      </c>
      <c r="I22" s="23" t="s">
        <v>13</v>
      </c>
      <c r="J22" s="23" t="s">
        <v>13</v>
      </c>
      <c r="K22" s="24">
        <v>43251</v>
      </c>
      <c r="L22" s="24" t="s">
        <v>118</v>
      </c>
      <c r="M22" s="25">
        <v>2018</v>
      </c>
    </row>
    <row r="23" spans="1:13" x14ac:dyDescent="0.25">
      <c r="A23" s="21" t="s">
        <v>451</v>
      </c>
      <c r="B23" s="21" t="s">
        <v>11</v>
      </c>
      <c r="C23" s="21" t="s">
        <v>566</v>
      </c>
      <c r="D23" s="21">
        <v>1</v>
      </c>
      <c r="E23" s="21" t="s">
        <v>567</v>
      </c>
      <c r="F23" s="21" t="s">
        <v>568</v>
      </c>
      <c r="G23" s="21">
        <v>1600</v>
      </c>
      <c r="H23" s="21">
        <v>0</v>
      </c>
      <c r="I23" s="23" t="s">
        <v>13</v>
      </c>
      <c r="J23" s="23" t="s">
        <v>13</v>
      </c>
      <c r="K23" s="24">
        <v>43132</v>
      </c>
      <c r="L23" s="24" t="s">
        <v>103</v>
      </c>
      <c r="M23" s="25">
        <v>2018</v>
      </c>
    </row>
    <row r="24" spans="1:13" x14ac:dyDescent="0.25">
      <c r="A24" s="21" t="s">
        <v>451</v>
      </c>
      <c r="B24" s="21" t="s">
        <v>11</v>
      </c>
      <c r="C24" s="93" t="s">
        <v>88</v>
      </c>
      <c r="D24" s="21">
        <v>1</v>
      </c>
      <c r="E24" s="21" t="s">
        <v>72</v>
      </c>
      <c r="F24" s="21" t="s">
        <v>73</v>
      </c>
      <c r="G24" s="21">
        <v>2750</v>
      </c>
      <c r="H24" s="21">
        <v>0</v>
      </c>
      <c r="I24" s="23" t="s">
        <v>13</v>
      </c>
      <c r="J24" s="23" t="s">
        <v>569</v>
      </c>
      <c r="K24" s="24">
        <v>43356</v>
      </c>
      <c r="L24" s="24" t="s">
        <v>524</v>
      </c>
      <c r="M24" s="25">
        <v>2018</v>
      </c>
    </row>
    <row r="25" spans="1:13" x14ac:dyDescent="0.25">
      <c r="A25" s="21" t="s">
        <v>451</v>
      </c>
      <c r="B25" s="21" t="s">
        <v>11</v>
      </c>
      <c r="C25" s="33" t="s">
        <v>89</v>
      </c>
      <c r="D25" s="21">
        <v>2</v>
      </c>
      <c r="E25" s="21" t="s">
        <v>72</v>
      </c>
      <c r="F25" s="21" t="s">
        <v>73</v>
      </c>
      <c r="G25" s="21">
        <v>2750</v>
      </c>
      <c r="H25" s="21">
        <v>0</v>
      </c>
      <c r="I25" s="23" t="s">
        <v>13</v>
      </c>
      <c r="J25" s="23" t="s">
        <v>311</v>
      </c>
      <c r="K25" s="24">
        <v>43258</v>
      </c>
      <c r="L25" s="24" t="s">
        <v>209</v>
      </c>
      <c r="M25" s="25">
        <v>2018</v>
      </c>
    </row>
    <row r="26" spans="1:13" x14ac:dyDescent="0.25">
      <c r="A26" s="21" t="s">
        <v>451</v>
      </c>
      <c r="B26" s="21" t="s">
        <v>11</v>
      </c>
      <c r="C26" s="33" t="s">
        <v>99</v>
      </c>
      <c r="D26" s="21">
        <v>1</v>
      </c>
      <c r="E26" s="21" t="s">
        <v>57</v>
      </c>
      <c r="F26" s="21" t="s">
        <v>58</v>
      </c>
      <c r="G26" s="21">
        <v>2750</v>
      </c>
      <c r="H26" s="21">
        <v>0</v>
      </c>
      <c r="I26" s="23" t="s">
        <v>13</v>
      </c>
      <c r="J26" s="23" t="s">
        <v>100</v>
      </c>
      <c r="K26" s="24">
        <v>43132</v>
      </c>
      <c r="L26" s="24" t="s">
        <v>103</v>
      </c>
      <c r="M26" s="25">
        <v>2018</v>
      </c>
    </row>
    <row r="27" spans="1:13" x14ac:dyDescent="0.25">
      <c r="A27" s="21" t="s">
        <v>451</v>
      </c>
      <c r="B27" s="21" t="s">
        <v>11</v>
      </c>
      <c r="C27" s="33" t="s">
        <v>101</v>
      </c>
      <c r="D27" s="21">
        <v>1</v>
      </c>
      <c r="E27" s="21" t="s">
        <v>57</v>
      </c>
      <c r="F27" s="21" t="s">
        <v>58</v>
      </c>
      <c r="G27" s="21">
        <v>2750</v>
      </c>
      <c r="H27" s="21">
        <v>0</v>
      </c>
      <c r="I27" s="23" t="s">
        <v>13</v>
      </c>
      <c r="J27" s="23" t="s">
        <v>102</v>
      </c>
      <c r="K27" s="24">
        <v>43160</v>
      </c>
      <c r="L27" s="24" t="s">
        <v>112</v>
      </c>
      <c r="M27" s="25">
        <v>2018</v>
      </c>
    </row>
    <row r="28" spans="1:13" x14ac:dyDescent="0.25">
      <c r="A28" s="21" t="s">
        <v>451</v>
      </c>
      <c r="B28" s="21" t="s">
        <v>11</v>
      </c>
      <c r="C28" s="33" t="s">
        <v>108</v>
      </c>
      <c r="D28" s="21">
        <v>1</v>
      </c>
      <c r="E28" s="21" t="s">
        <v>61</v>
      </c>
      <c r="F28" s="21" t="s">
        <v>60</v>
      </c>
      <c r="G28" s="21">
        <v>2750</v>
      </c>
      <c r="H28" s="21">
        <v>0</v>
      </c>
      <c r="I28" s="23" t="s">
        <v>13</v>
      </c>
      <c r="J28" s="23" t="s">
        <v>109</v>
      </c>
      <c r="K28" s="24">
        <v>43139</v>
      </c>
      <c r="L28" s="24" t="s">
        <v>103</v>
      </c>
      <c r="M28" s="25">
        <v>2018</v>
      </c>
    </row>
    <row r="29" spans="1:13" x14ac:dyDescent="0.25">
      <c r="A29" s="21" t="s">
        <v>451</v>
      </c>
      <c r="B29" s="21" t="s">
        <v>11</v>
      </c>
      <c r="C29" s="33" t="s">
        <v>110</v>
      </c>
      <c r="D29" s="21">
        <v>1</v>
      </c>
      <c r="E29" s="21" t="s">
        <v>61</v>
      </c>
      <c r="F29" s="21" t="s">
        <v>60</v>
      </c>
      <c r="G29" s="21">
        <v>2750</v>
      </c>
      <c r="H29" s="21">
        <v>0</v>
      </c>
      <c r="I29" s="23" t="s">
        <v>13</v>
      </c>
      <c r="J29" s="23" t="s">
        <v>111</v>
      </c>
      <c r="K29" s="24">
        <v>43167</v>
      </c>
      <c r="L29" s="24" t="s">
        <v>112</v>
      </c>
      <c r="M29" s="25">
        <v>2018</v>
      </c>
    </row>
    <row r="30" spans="1:13" x14ac:dyDescent="0.25">
      <c r="A30" s="21" t="s">
        <v>451</v>
      </c>
      <c r="B30" s="21" t="s">
        <v>11</v>
      </c>
      <c r="C30" s="33" t="s">
        <v>114</v>
      </c>
      <c r="D30" s="21">
        <v>2</v>
      </c>
      <c r="E30" s="21" t="s">
        <v>57</v>
      </c>
      <c r="F30" s="21" t="s">
        <v>58</v>
      </c>
      <c r="G30" s="21">
        <v>2750</v>
      </c>
      <c r="H30" s="21">
        <v>0</v>
      </c>
      <c r="I30" s="23" t="s">
        <v>13</v>
      </c>
      <c r="J30" s="23" t="s">
        <v>115</v>
      </c>
      <c r="K30" s="24">
        <v>43196</v>
      </c>
      <c r="L30" s="24" t="s">
        <v>130</v>
      </c>
      <c r="M30" s="25">
        <v>2018</v>
      </c>
    </row>
    <row r="31" spans="1:13" x14ac:dyDescent="0.25">
      <c r="A31" s="21" t="s">
        <v>451</v>
      </c>
      <c r="B31" s="21" t="s">
        <v>11</v>
      </c>
      <c r="C31" s="33" t="s">
        <v>116</v>
      </c>
      <c r="D31" s="21">
        <v>1</v>
      </c>
      <c r="E31" s="21" t="s">
        <v>113</v>
      </c>
      <c r="F31" s="21" t="s">
        <v>71</v>
      </c>
      <c r="G31" s="21">
        <v>2750</v>
      </c>
      <c r="H31" s="21">
        <v>0</v>
      </c>
      <c r="I31" s="23" t="s">
        <v>13</v>
      </c>
      <c r="J31" s="23" t="s">
        <v>117</v>
      </c>
      <c r="K31" s="24">
        <v>43258</v>
      </c>
      <c r="L31" s="24" t="s">
        <v>209</v>
      </c>
      <c r="M31" s="25">
        <v>2018</v>
      </c>
    </row>
    <row r="32" spans="1:13" x14ac:dyDescent="0.25">
      <c r="A32" s="21" t="s">
        <v>451</v>
      </c>
      <c r="B32" s="21" t="s">
        <v>11</v>
      </c>
      <c r="C32" s="33" t="s">
        <v>120</v>
      </c>
      <c r="D32" s="21">
        <v>1</v>
      </c>
      <c r="E32" s="21" t="s">
        <v>76</v>
      </c>
      <c r="F32" s="21" t="s">
        <v>77</v>
      </c>
      <c r="G32" s="21">
        <v>5500</v>
      </c>
      <c r="H32" s="21">
        <v>0</v>
      </c>
      <c r="I32" s="23" t="s">
        <v>13</v>
      </c>
      <c r="J32" s="23" t="s">
        <v>313</v>
      </c>
      <c r="K32" s="24">
        <v>43132</v>
      </c>
      <c r="L32" s="24" t="s">
        <v>103</v>
      </c>
      <c r="M32" s="25">
        <v>2018</v>
      </c>
    </row>
    <row r="33" spans="1:13" x14ac:dyDescent="0.25">
      <c r="A33" s="21" t="s">
        <v>451</v>
      </c>
      <c r="B33" s="21" t="s">
        <v>11</v>
      </c>
      <c r="C33" s="33" t="s">
        <v>121</v>
      </c>
      <c r="D33" s="21">
        <v>1</v>
      </c>
      <c r="E33" s="21" t="s">
        <v>76</v>
      </c>
      <c r="F33" s="21" t="s">
        <v>77</v>
      </c>
      <c r="G33" s="21">
        <v>5500</v>
      </c>
      <c r="H33" s="21">
        <v>0</v>
      </c>
      <c r="I33" s="23" t="s">
        <v>13</v>
      </c>
      <c r="J33" s="23" t="s">
        <v>314</v>
      </c>
      <c r="K33" s="24">
        <v>43139</v>
      </c>
      <c r="L33" s="24" t="s">
        <v>103</v>
      </c>
      <c r="M33" s="25">
        <v>2018</v>
      </c>
    </row>
    <row r="34" spans="1:13" x14ac:dyDescent="0.25">
      <c r="A34" s="21" t="s">
        <v>451</v>
      </c>
      <c r="B34" s="21" t="s">
        <v>11</v>
      </c>
      <c r="C34" s="33" t="s">
        <v>122</v>
      </c>
      <c r="D34" s="21">
        <v>1</v>
      </c>
      <c r="E34" s="21" t="s">
        <v>55</v>
      </c>
      <c r="F34" s="21" t="s">
        <v>56</v>
      </c>
      <c r="G34" s="21">
        <v>5500</v>
      </c>
      <c r="H34" s="21">
        <v>0</v>
      </c>
      <c r="I34" s="23" t="s">
        <v>13</v>
      </c>
      <c r="J34" s="23" t="s">
        <v>123</v>
      </c>
      <c r="K34" s="24">
        <v>43224</v>
      </c>
      <c r="L34" s="24" t="s">
        <v>118</v>
      </c>
      <c r="M34" s="25">
        <v>2018</v>
      </c>
    </row>
    <row r="35" spans="1:13" x14ac:dyDescent="0.25">
      <c r="A35" s="21" t="s">
        <v>451</v>
      </c>
      <c r="B35" s="21" t="s">
        <v>11</v>
      </c>
      <c r="C35" s="33" t="s">
        <v>124</v>
      </c>
      <c r="D35" s="21">
        <v>1</v>
      </c>
      <c r="E35" s="21" t="s">
        <v>55</v>
      </c>
      <c r="F35" s="21" t="s">
        <v>56</v>
      </c>
      <c r="G35" s="21">
        <v>5500</v>
      </c>
      <c r="H35" s="21">
        <v>0</v>
      </c>
      <c r="I35" s="23" t="s">
        <v>13</v>
      </c>
      <c r="J35" s="23" t="s">
        <v>125</v>
      </c>
      <c r="K35" s="24">
        <v>43342</v>
      </c>
      <c r="L35" s="24" t="s">
        <v>526</v>
      </c>
      <c r="M35" s="25">
        <v>2018</v>
      </c>
    </row>
    <row r="36" spans="1:13" x14ac:dyDescent="0.25">
      <c r="A36" s="21" t="s">
        <v>451</v>
      </c>
      <c r="B36" s="21" t="s">
        <v>11</v>
      </c>
      <c r="C36" s="33" t="s">
        <v>126</v>
      </c>
      <c r="D36" s="21">
        <v>1</v>
      </c>
      <c r="E36" s="21" t="s">
        <v>55</v>
      </c>
      <c r="F36" s="21" t="s">
        <v>56</v>
      </c>
      <c r="G36" s="21">
        <v>5500</v>
      </c>
      <c r="H36" s="21">
        <v>0</v>
      </c>
      <c r="I36" s="23" t="s">
        <v>13</v>
      </c>
      <c r="J36" s="23" t="s">
        <v>127</v>
      </c>
      <c r="K36" s="24">
        <v>43293</v>
      </c>
      <c r="L36" s="24" t="s">
        <v>334</v>
      </c>
      <c r="M36" s="25">
        <v>2018</v>
      </c>
    </row>
    <row r="37" spans="1:13" x14ac:dyDescent="0.25">
      <c r="A37" s="21" t="s">
        <v>451</v>
      </c>
      <c r="B37" s="21" t="s">
        <v>11</v>
      </c>
      <c r="C37" s="33" t="s">
        <v>128</v>
      </c>
      <c r="D37" s="21">
        <v>1</v>
      </c>
      <c r="E37" s="21" t="s">
        <v>55</v>
      </c>
      <c r="F37" s="21" t="s">
        <v>56</v>
      </c>
      <c r="G37" s="21">
        <v>5500</v>
      </c>
      <c r="H37" s="21">
        <v>0</v>
      </c>
      <c r="I37" s="23" t="s">
        <v>13</v>
      </c>
      <c r="J37" s="23" t="s">
        <v>129</v>
      </c>
      <c r="K37" s="24">
        <v>43202</v>
      </c>
      <c r="L37" s="24" t="s">
        <v>130</v>
      </c>
      <c r="M37" s="25">
        <v>2018</v>
      </c>
    </row>
    <row r="38" spans="1:13" x14ac:dyDescent="0.25">
      <c r="A38" s="21" t="s">
        <v>451</v>
      </c>
      <c r="B38" s="21" t="s">
        <v>11</v>
      </c>
      <c r="C38" s="33" t="s">
        <v>131</v>
      </c>
      <c r="D38" s="21">
        <v>1</v>
      </c>
      <c r="E38" s="21" t="s">
        <v>55</v>
      </c>
      <c r="F38" s="21" t="s">
        <v>56</v>
      </c>
      <c r="G38" s="21">
        <v>5500</v>
      </c>
      <c r="H38" s="21">
        <v>0</v>
      </c>
      <c r="I38" s="23" t="s">
        <v>13</v>
      </c>
      <c r="J38" s="23" t="s">
        <v>132</v>
      </c>
      <c r="K38" s="24">
        <v>43300</v>
      </c>
      <c r="L38" s="24" t="s">
        <v>334</v>
      </c>
      <c r="M38" s="25">
        <v>2018</v>
      </c>
    </row>
    <row r="39" spans="1:13" x14ac:dyDescent="0.25">
      <c r="A39" s="21" t="s">
        <v>451</v>
      </c>
      <c r="B39" s="21" t="s">
        <v>11</v>
      </c>
      <c r="C39" s="33" t="s">
        <v>133</v>
      </c>
      <c r="D39" s="21">
        <v>1</v>
      </c>
      <c r="E39" s="21" t="s">
        <v>55</v>
      </c>
      <c r="F39" s="21" t="s">
        <v>56</v>
      </c>
      <c r="G39" s="21">
        <v>5500</v>
      </c>
      <c r="H39" s="21">
        <v>0</v>
      </c>
      <c r="I39" s="23" t="s">
        <v>13</v>
      </c>
      <c r="J39" s="23" t="s">
        <v>134</v>
      </c>
      <c r="K39" s="24">
        <v>43146</v>
      </c>
      <c r="L39" s="24" t="s">
        <v>103</v>
      </c>
      <c r="M39" s="25">
        <v>2018</v>
      </c>
    </row>
    <row r="40" spans="1:13" x14ac:dyDescent="0.25">
      <c r="A40" s="21" t="s">
        <v>451</v>
      </c>
      <c r="B40" s="21" t="s">
        <v>11</v>
      </c>
      <c r="C40" s="33" t="s">
        <v>137</v>
      </c>
      <c r="D40" s="21">
        <v>2</v>
      </c>
      <c r="E40" s="21" t="s">
        <v>57</v>
      </c>
      <c r="F40" s="21" t="s">
        <v>58</v>
      </c>
      <c r="G40" s="21">
        <v>2750</v>
      </c>
      <c r="H40" s="21">
        <v>0</v>
      </c>
      <c r="I40" s="23" t="s">
        <v>13</v>
      </c>
      <c r="J40" s="23" t="s">
        <v>506</v>
      </c>
      <c r="K40" s="24">
        <v>43223</v>
      </c>
      <c r="L40" s="24" t="s">
        <v>118</v>
      </c>
      <c r="M40" s="25">
        <v>2018</v>
      </c>
    </row>
    <row r="41" spans="1:13" x14ac:dyDescent="0.25">
      <c r="A41" s="21" t="s">
        <v>451</v>
      </c>
      <c r="B41" s="21" t="s">
        <v>11</v>
      </c>
      <c r="C41" s="33" t="s">
        <v>140</v>
      </c>
      <c r="D41" s="21">
        <v>2</v>
      </c>
      <c r="E41" s="21" t="s">
        <v>57</v>
      </c>
      <c r="F41" s="21" t="s">
        <v>58</v>
      </c>
      <c r="G41" s="21">
        <v>2750</v>
      </c>
      <c r="H41" s="21">
        <v>0</v>
      </c>
      <c r="I41" s="23" t="s">
        <v>13</v>
      </c>
      <c r="J41" s="23" t="s">
        <v>141</v>
      </c>
      <c r="K41" s="24">
        <v>43398</v>
      </c>
      <c r="L41" s="24" t="s">
        <v>525</v>
      </c>
      <c r="M41" s="25">
        <v>2018</v>
      </c>
    </row>
    <row r="42" spans="1:13" x14ac:dyDescent="0.25">
      <c r="A42" s="21" t="s">
        <v>451</v>
      </c>
      <c r="B42" s="21" t="s">
        <v>11</v>
      </c>
      <c r="C42" s="33" t="s">
        <v>144</v>
      </c>
      <c r="D42" s="21">
        <v>1</v>
      </c>
      <c r="E42" s="21" t="s">
        <v>72</v>
      </c>
      <c r="F42" s="21" t="s">
        <v>73</v>
      </c>
      <c r="G42" s="21">
        <v>2750</v>
      </c>
      <c r="H42" s="21">
        <v>0</v>
      </c>
      <c r="I42" s="23" t="s">
        <v>13</v>
      </c>
      <c r="J42" s="23" t="s">
        <v>145</v>
      </c>
      <c r="K42" s="24">
        <v>43286</v>
      </c>
      <c r="L42" s="24" t="s">
        <v>334</v>
      </c>
      <c r="M42" s="25">
        <v>2018</v>
      </c>
    </row>
    <row r="43" spans="1:13" x14ac:dyDescent="0.25">
      <c r="A43" s="21" t="s">
        <v>451</v>
      </c>
      <c r="B43" s="21" t="s">
        <v>11</v>
      </c>
      <c r="C43" s="96" t="s">
        <v>146</v>
      </c>
      <c r="D43" s="21">
        <v>1</v>
      </c>
      <c r="E43" s="21" t="s">
        <v>49</v>
      </c>
      <c r="F43" s="21" t="s">
        <v>50</v>
      </c>
      <c r="G43" s="21">
        <v>1250</v>
      </c>
      <c r="H43" s="21">
        <v>0</v>
      </c>
      <c r="I43" s="23" t="s">
        <v>13</v>
      </c>
      <c r="J43" s="23" t="s">
        <v>147</v>
      </c>
      <c r="K43" s="24">
        <v>43139</v>
      </c>
      <c r="L43" s="24" t="s">
        <v>103</v>
      </c>
      <c r="M43" s="25">
        <v>2018</v>
      </c>
    </row>
    <row r="44" spans="1:13" x14ac:dyDescent="0.25">
      <c r="A44" s="21" t="s">
        <v>451</v>
      </c>
      <c r="B44" s="21" t="s">
        <v>11</v>
      </c>
      <c r="C44" s="96" t="s">
        <v>148</v>
      </c>
      <c r="D44" s="21">
        <v>1</v>
      </c>
      <c r="E44" s="21" t="s">
        <v>52</v>
      </c>
      <c r="F44" s="21" t="s">
        <v>53</v>
      </c>
      <c r="G44" s="21">
        <v>5500</v>
      </c>
      <c r="H44" s="21">
        <v>0</v>
      </c>
      <c r="I44" s="23" t="s">
        <v>13</v>
      </c>
      <c r="J44" s="23" t="s">
        <v>149</v>
      </c>
      <c r="K44" s="24">
        <v>43111</v>
      </c>
      <c r="L44" s="24" t="s">
        <v>40</v>
      </c>
      <c r="M44" s="25">
        <v>2018</v>
      </c>
    </row>
    <row r="45" spans="1:13" x14ac:dyDescent="0.25">
      <c r="A45" s="21" t="s">
        <v>451</v>
      </c>
      <c r="B45" s="21" t="s">
        <v>11</v>
      </c>
      <c r="C45" s="96" t="s">
        <v>150</v>
      </c>
      <c r="D45" s="21">
        <v>1</v>
      </c>
      <c r="E45" s="21" t="s">
        <v>52</v>
      </c>
      <c r="F45" s="21" t="s">
        <v>53</v>
      </c>
      <c r="G45" s="21">
        <v>5500</v>
      </c>
      <c r="H45" s="21">
        <v>0</v>
      </c>
      <c r="I45" s="23" t="s">
        <v>13</v>
      </c>
      <c r="J45" s="23" t="s">
        <v>151</v>
      </c>
      <c r="K45" s="24">
        <v>43125</v>
      </c>
      <c r="L45" s="24" t="s">
        <v>40</v>
      </c>
      <c r="M45" s="25">
        <v>2018</v>
      </c>
    </row>
    <row r="46" spans="1:13" x14ac:dyDescent="0.25">
      <c r="A46" s="21" t="s">
        <v>451</v>
      </c>
      <c r="B46" s="21" t="s">
        <v>11</v>
      </c>
      <c r="C46" s="96" t="s">
        <v>152</v>
      </c>
      <c r="D46" s="21">
        <v>1</v>
      </c>
      <c r="E46" s="21" t="s">
        <v>52</v>
      </c>
      <c r="F46" s="21" t="s">
        <v>53</v>
      </c>
      <c r="G46" s="21">
        <v>5500</v>
      </c>
      <c r="H46" s="21">
        <v>0</v>
      </c>
      <c r="I46" s="23" t="s">
        <v>13</v>
      </c>
      <c r="J46" s="23" t="s">
        <v>153</v>
      </c>
      <c r="K46" s="24">
        <v>43167</v>
      </c>
      <c r="L46" s="24" t="s">
        <v>112</v>
      </c>
      <c r="M46" s="25">
        <v>2018</v>
      </c>
    </row>
    <row r="47" spans="1:13" x14ac:dyDescent="0.25">
      <c r="A47" s="21" t="s">
        <v>451</v>
      </c>
      <c r="B47" s="21" t="s">
        <v>11</v>
      </c>
      <c r="C47" s="96" t="s">
        <v>154</v>
      </c>
      <c r="D47" s="21">
        <v>1</v>
      </c>
      <c r="E47" s="21" t="s">
        <v>52</v>
      </c>
      <c r="F47" s="21" t="s">
        <v>53</v>
      </c>
      <c r="G47" s="21">
        <v>5500</v>
      </c>
      <c r="H47" s="21">
        <v>0</v>
      </c>
      <c r="I47" s="23" t="s">
        <v>13</v>
      </c>
      <c r="J47" s="23" t="s">
        <v>155</v>
      </c>
      <c r="K47" s="24">
        <v>43139</v>
      </c>
      <c r="L47" s="24" t="s">
        <v>103</v>
      </c>
      <c r="M47" s="25">
        <v>2018</v>
      </c>
    </row>
    <row r="48" spans="1:13" x14ac:dyDescent="0.25">
      <c r="A48" s="21" t="s">
        <v>451</v>
      </c>
      <c r="B48" s="21" t="s">
        <v>11</v>
      </c>
      <c r="C48" s="96" t="s">
        <v>156</v>
      </c>
      <c r="D48" s="21">
        <v>1</v>
      </c>
      <c r="E48" s="21" t="s">
        <v>52</v>
      </c>
      <c r="F48" s="21" t="s">
        <v>53</v>
      </c>
      <c r="G48" s="21">
        <v>5500</v>
      </c>
      <c r="H48" s="21">
        <v>0</v>
      </c>
      <c r="I48" s="23" t="s">
        <v>13</v>
      </c>
      <c r="J48" s="23" t="s">
        <v>157</v>
      </c>
      <c r="K48" s="24">
        <v>43139</v>
      </c>
      <c r="L48" s="24" t="s">
        <v>103</v>
      </c>
      <c r="M48" s="25">
        <v>2018</v>
      </c>
    </row>
    <row r="49" spans="1:13" x14ac:dyDescent="0.25">
      <c r="A49" s="21" t="s">
        <v>451</v>
      </c>
      <c r="B49" s="21" t="s">
        <v>11</v>
      </c>
      <c r="C49" s="96" t="s">
        <v>158</v>
      </c>
      <c r="D49" s="21">
        <v>1</v>
      </c>
      <c r="E49" s="21" t="s">
        <v>52</v>
      </c>
      <c r="F49" s="21" t="s">
        <v>53</v>
      </c>
      <c r="G49" s="21">
        <v>5500</v>
      </c>
      <c r="H49" s="21">
        <v>0</v>
      </c>
      <c r="I49" s="23" t="s">
        <v>13</v>
      </c>
      <c r="J49" s="23" t="s">
        <v>159</v>
      </c>
      <c r="K49" s="24">
        <v>43258</v>
      </c>
      <c r="L49" s="24" t="s">
        <v>209</v>
      </c>
      <c r="M49" s="25">
        <v>2018</v>
      </c>
    </row>
    <row r="50" spans="1:13" x14ac:dyDescent="0.25">
      <c r="A50" s="21" t="s">
        <v>451</v>
      </c>
      <c r="B50" s="21" t="s">
        <v>11</v>
      </c>
      <c r="C50" s="96" t="s">
        <v>160</v>
      </c>
      <c r="D50" s="21">
        <v>1</v>
      </c>
      <c r="E50" s="21" t="s">
        <v>52</v>
      </c>
      <c r="F50" s="21" t="s">
        <v>53</v>
      </c>
      <c r="G50" s="21">
        <v>5500</v>
      </c>
      <c r="H50" s="21">
        <v>0</v>
      </c>
      <c r="I50" s="23" t="s">
        <v>13</v>
      </c>
      <c r="J50" s="23" t="s">
        <v>161</v>
      </c>
      <c r="K50" s="24">
        <v>43265</v>
      </c>
      <c r="L50" s="24" t="s">
        <v>209</v>
      </c>
      <c r="M50" s="25">
        <v>2018</v>
      </c>
    </row>
    <row r="51" spans="1:13" x14ac:dyDescent="0.25">
      <c r="A51" s="21" t="s">
        <v>451</v>
      </c>
      <c r="B51" s="21" t="s">
        <v>11</v>
      </c>
      <c r="C51" s="96" t="s">
        <v>164</v>
      </c>
      <c r="D51" s="21">
        <v>2</v>
      </c>
      <c r="E51" s="21" t="s">
        <v>62</v>
      </c>
      <c r="F51" s="21" t="s">
        <v>63</v>
      </c>
      <c r="G51" s="21">
        <v>8144</v>
      </c>
      <c r="H51" s="21">
        <v>0</v>
      </c>
      <c r="I51" s="23" t="s">
        <v>13</v>
      </c>
      <c r="J51" s="23" t="s">
        <v>165</v>
      </c>
      <c r="K51" s="24">
        <v>43132</v>
      </c>
      <c r="L51" s="24" t="s">
        <v>103</v>
      </c>
      <c r="M51" s="25">
        <v>2018</v>
      </c>
    </row>
    <row r="52" spans="1:13" x14ac:dyDescent="0.25">
      <c r="A52" s="21" t="s">
        <v>451</v>
      </c>
      <c r="B52" s="21" t="s">
        <v>11</v>
      </c>
      <c r="C52" s="96" t="s">
        <v>166</v>
      </c>
      <c r="D52" s="21">
        <v>1</v>
      </c>
      <c r="E52" s="21" t="s">
        <v>69</v>
      </c>
      <c r="F52" s="21" t="s">
        <v>53</v>
      </c>
      <c r="G52" s="21">
        <v>5500</v>
      </c>
      <c r="H52" s="21">
        <v>0</v>
      </c>
      <c r="I52" s="23" t="s">
        <v>13</v>
      </c>
      <c r="J52" s="23" t="s">
        <v>167</v>
      </c>
      <c r="K52" s="24">
        <v>43125</v>
      </c>
      <c r="L52" s="24" t="s">
        <v>40</v>
      </c>
      <c r="M52" s="25">
        <v>2018</v>
      </c>
    </row>
    <row r="53" spans="1:13" x14ac:dyDescent="0.25">
      <c r="A53" s="21" t="s">
        <v>451</v>
      </c>
      <c r="B53" s="21" t="s">
        <v>11</v>
      </c>
      <c r="C53" s="96" t="s">
        <v>168</v>
      </c>
      <c r="D53" s="21">
        <v>1</v>
      </c>
      <c r="E53" s="21" t="s">
        <v>69</v>
      </c>
      <c r="F53" s="21" t="s">
        <v>53</v>
      </c>
      <c r="G53" s="21">
        <v>5500</v>
      </c>
      <c r="H53" s="21">
        <v>0</v>
      </c>
      <c r="I53" s="23" t="s">
        <v>13</v>
      </c>
      <c r="J53" s="23" t="s">
        <v>169</v>
      </c>
      <c r="K53" s="24">
        <v>43139</v>
      </c>
      <c r="L53" s="24" t="s">
        <v>103</v>
      </c>
      <c r="M53" s="25">
        <v>2018</v>
      </c>
    </row>
    <row r="54" spans="1:13" x14ac:dyDescent="0.25">
      <c r="A54" s="21" t="s">
        <v>451</v>
      </c>
      <c r="B54" s="21" t="s">
        <v>11</v>
      </c>
      <c r="C54" s="96" t="s">
        <v>170</v>
      </c>
      <c r="D54" s="21">
        <v>1</v>
      </c>
      <c r="E54" s="21" t="s">
        <v>69</v>
      </c>
      <c r="F54" s="21" t="s">
        <v>53</v>
      </c>
      <c r="G54" s="21">
        <v>5500</v>
      </c>
      <c r="H54" s="21">
        <v>0</v>
      </c>
      <c r="I54" s="23" t="s">
        <v>13</v>
      </c>
      <c r="J54" s="23" t="s">
        <v>171</v>
      </c>
      <c r="K54" s="24">
        <v>43174</v>
      </c>
      <c r="L54" s="24" t="s">
        <v>112</v>
      </c>
      <c r="M54" s="25">
        <v>2018</v>
      </c>
    </row>
    <row r="55" spans="1:13" x14ac:dyDescent="0.25">
      <c r="A55" s="21" t="s">
        <v>451</v>
      </c>
      <c r="B55" s="21" t="s">
        <v>11</v>
      </c>
      <c r="C55" s="96" t="s">
        <v>172</v>
      </c>
      <c r="D55" s="21">
        <v>1</v>
      </c>
      <c r="E55" s="21" t="s">
        <v>69</v>
      </c>
      <c r="F55" s="21" t="s">
        <v>53</v>
      </c>
      <c r="G55" s="21">
        <v>5500</v>
      </c>
      <c r="H55" s="21">
        <v>0</v>
      </c>
      <c r="I55" s="23" t="s">
        <v>13</v>
      </c>
      <c r="J55" s="23" t="s">
        <v>173</v>
      </c>
      <c r="K55" s="24">
        <v>43139</v>
      </c>
      <c r="L55" s="24" t="s">
        <v>103</v>
      </c>
      <c r="M55" s="25">
        <v>2018</v>
      </c>
    </row>
    <row r="56" spans="1:13" x14ac:dyDescent="0.25">
      <c r="A56" s="21" t="s">
        <v>451</v>
      </c>
      <c r="B56" s="21" t="s">
        <v>11</v>
      </c>
      <c r="C56" s="96" t="s">
        <v>174</v>
      </c>
      <c r="D56" s="21">
        <v>1</v>
      </c>
      <c r="E56" s="21" t="s">
        <v>69</v>
      </c>
      <c r="F56" s="21" t="s">
        <v>53</v>
      </c>
      <c r="G56" s="21">
        <v>5500</v>
      </c>
      <c r="H56" s="21">
        <v>0</v>
      </c>
      <c r="I56" s="23" t="s">
        <v>13</v>
      </c>
      <c r="J56" s="23" t="s">
        <v>175</v>
      </c>
      <c r="K56" s="24">
        <v>43146</v>
      </c>
      <c r="L56" s="24" t="s">
        <v>103</v>
      </c>
      <c r="M56" s="25">
        <v>2018</v>
      </c>
    </row>
    <row r="57" spans="1:13" x14ac:dyDescent="0.25">
      <c r="A57" s="21" t="s">
        <v>451</v>
      </c>
      <c r="B57" s="21" t="s">
        <v>11</v>
      </c>
      <c r="C57" s="96" t="s">
        <v>176</v>
      </c>
      <c r="D57" s="21">
        <v>1</v>
      </c>
      <c r="E57" s="21" t="s">
        <v>69</v>
      </c>
      <c r="F57" s="21" t="s">
        <v>53</v>
      </c>
      <c r="G57" s="21">
        <v>5500</v>
      </c>
      <c r="H57" s="21">
        <v>0</v>
      </c>
      <c r="I57" s="23" t="s">
        <v>13</v>
      </c>
      <c r="J57" s="23" t="s">
        <v>177</v>
      </c>
      <c r="K57" s="24">
        <v>43153</v>
      </c>
      <c r="L57" s="24" t="s">
        <v>103</v>
      </c>
      <c r="M57" s="25">
        <v>2018</v>
      </c>
    </row>
    <row r="58" spans="1:13" x14ac:dyDescent="0.25">
      <c r="A58" s="21" t="s">
        <v>451</v>
      </c>
      <c r="B58" s="21" t="s">
        <v>11</v>
      </c>
      <c r="C58" s="33" t="s">
        <v>178</v>
      </c>
      <c r="D58" s="21">
        <v>2</v>
      </c>
      <c r="E58" s="21" t="s">
        <v>70</v>
      </c>
      <c r="F58" s="21" t="s">
        <v>71</v>
      </c>
      <c r="G58" s="21">
        <v>2750</v>
      </c>
      <c r="H58" s="21">
        <v>0</v>
      </c>
      <c r="I58" s="23" t="s">
        <v>13</v>
      </c>
      <c r="J58" s="23" t="s">
        <v>507</v>
      </c>
      <c r="K58" s="24">
        <v>43139</v>
      </c>
      <c r="L58" s="24" t="s">
        <v>103</v>
      </c>
      <c r="M58" s="25">
        <v>2018</v>
      </c>
    </row>
    <row r="59" spans="1:13" x14ac:dyDescent="0.25">
      <c r="A59" s="21" t="s">
        <v>451</v>
      </c>
      <c r="B59" s="21" t="s">
        <v>11</v>
      </c>
      <c r="C59" s="94" t="s">
        <v>181</v>
      </c>
      <c r="D59" s="21">
        <v>1</v>
      </c>
      <c r="E59" s="21" t="s">
        <v>59</v>
      </c>
      <c r="F59" s="21" t="s">
        <v>60</v>
      </c>
      <c r="G59" s="21">
        <v>2750</v>
      </c>
      <c r="H59" s="21">
        <v>0</v>
      </c>
      <c r="I59" s="23" t="s">
        <v>13</v>
      </c>
      <c r="J59" s="23" t="s">
        <v>182</v>
      </c>
      <c r="K59" s="24">
        <v>43146</v>
      </c>
      <c r="L59" s="24" t="s">
        <v>103</v>
      </c>
      <c r="M59" s="25">
        <v>2018</v>
      </c>
    </row>
    <row r="60" spans="1:13" x14ac:dyDescent="0.25">
      <c r="A60" s="21" t="s">
        <v>451</v>
      </c>
      <c r="B60" s="21" t="s">
        <v>11</v>
      </c>
      <c r="C60" s="21" t="s">
        <v>183</v>
      </c>
      <c r="D60" s="21">
        <v>1</v>
      </c>
      <c r="E60" s="21" t="s">
        <v>59</v>
      </c>
      <c r="F60" s="21" t="s">
        <v>60</v>
      </c>
      <c r="G60" s="22">
        <v>2750</v>
      </c>
      <c r="H60" s="21">
        <v>0</v>
      </c>
      <c r="I60" s="23" t="s">
        <v>13</v>
      </c>
      <c r="J60" s="23" t="s">
        <v>184</v>
      </c>
      <c r="K60" s="24">
        <v>43160</v>
      </c>
      <c r="L60" s="24" t="s">
        <v>112</v>
      </c>
      <c r="M60" s="25">
        <v>2018</v>
      </c>
    </row>
    <row r="61" spans="1:13" x14ac:dyDescent="0.25">
      <c r="A61" s="21" t="s">
        <v>451</v>
      </c>
      <c r="B61" s="21" t="s">
        <v>11</v>
      </c>
      <c r="C61" s="21" t="s">
        <v>185</v>
      </c>
      <c r="D61" s="21">
        <v>1</v>
      </c>
      <c r="E61" s="21" t="s">
        <v>59</v>
      </c>
      <c r="F61" s="21" t="s">
        <v>60</v>
      </c>
      <c r="G61" s="21">
        <v>2750</v>
      </c>
      <c r="H61" s="21">
        <v>0</v>
      </c>
      <c r="I61" s="23" t="s">
        <v>13</v>
      </c>
      <c r="J61" s="23" t="s">
        <v>186</v>
      </c>
      <c r="K61" s="24">
        <v>43188</v>
      </c>
      <c r="L61" s="24" t="s">
        <v>112</v>
      </c>
      <c r="M61" s="25">
        <v>2018</v>
      </c>
    </row>
    <row r="62" spans="1:13" x14ac:dyDescent="0.25">
      <c r="A62" s="21" t="s">
        <v>451</v>
      </c>
      <c r="B62" s="21" t="s">
        <v>11</v>
      </c>
      <c r="C62" s="21" t="s">
        <v>220</v>
      </c>
      <c r="D62" s="21">
        <v>1</v>
      </c>
      <c r="E62" s="21" t="s">
        <v>74</v>
      </c>
      <c r="F62" s="21" t="s">
        <v>75</v>
      </c>
      <c r="G62" s="22">
        <v>5400</v>
      </c>
      <c r="H62" s="21">
        <v>0</v>
      </c>
      <c r="I62" s="23" t="s">
        <v>13</v>
      </c>
      <c r="J62" s="23" t="s">
        <v>370</v>
      </c>
      <c r="K62" s="24">
        <v>43132</v>
      </c>
      <c r="L62" s="24" t="s">
        <v>103</v>
      </c>
      <c r="M62" s="25">
        <v>2018</v>
      </c>
    </row>
    <row r="63" spans="1:13" x14ac:dyDescent="0.25">
      <c r="A63" s="21" t="s">
        <v>451</v>
      </c>
      <c r="B63" s="21" t="s">
        <v>11</v>
      </c>
      <c r="C63" s="21" t="s">
        <v>221</v>
      </c>
      <c r="D63" s="21">
        <v>1</v>
      </c>
      <c r="E63" s="21" t="s">
        <v>74</v>
      </c>
      <c r="F63" s="21" t="s">
        <v>75</v>
      </c>
      <c r="G63" s="21">
        <v>5400</v>
      </c>
      <c r="H63" s="21">
        <v>0</v>
      </c>
      <c r="I63" s="23" t="s">
        <v>13</v>
      </c>
      <c r="J63" s="23" t="s">
        <v>371</v>
      </c>
      <c r="K63" s="24">
        <v>43146</v>
      </c>
      <c r="L63" s="24" t="s">
        <v>103</v>
      </c>
      <c r="M63" s="25">
        <v>2018</v>
      </c>
    </row>
    <row r="64" spans="1:13" x14ac:dyDescent="0.25">
      <c r="A64" s="21" t="s">
        <v>451</v>
      </c>
      <c r="B64" s="21" t="s">
        <v>11</v>
      </c>
      <c r="C64" s="21" t="s">
        <v>222</v>
      </c>
      <c r="D64" s="21">
        <v>1</v>
      </c>
      <c r="E64" s="21" t="s">
        <v>74</v>
      </c>
      <c r="F64" s="21" t="s">
        <v>75</v>
      </c>
      <c r="G64" s="21">
        <v>5400</v>
      </c>
      <c r="H64" s="21">
        <v>0</v>
      </c>
      <c r="I64" s="23" t="s">
        <v>13</v>
      </c>
      <c r="J64" s="23" t="s">
        <v>372</v>
      </c>
      <c r="K64" s="24">
        <v>43160</v>
      </c>
      <c r="L64" s="24" t="s">
        <v>112</v>
      </c>
      <c r="M64" s="25">
        <v>2018</v>
      </c>
    </row>
    <row r="65" spans="1:13" x14ac:dyDescent="0.25">
      <c r="A65" s="21" t="s">
        <v>451</v>
      </c>
      <c r="B65" s="21" t="s">
        <v>11</v>
      </c>
      <c r="C65" s="21" t="s">
        <v>223</v>
      </c>
      <c r="D65" s="21">
        <v>1</v>
      </c>
      <c r="E65" s="21" t="s">
        <v>74</v>
      </c>
      <c r="F65" s="21" t="s">
        <v>75</v>
      </c>
      <c r="G65" s="21">
        <v>5400</v>
      </c>
      <c r="H65" s="21">
        <v>0</v>
      </c>
      <c r="I65" s="23" t="s">
        <v>13</v>
      </c>
      <c r="J65" s="23" t="s">
        <v>373</v>
      </c>
      <c r="K65" s="24">
        <v>43160</v>
      </c>
      <c r="L65" s="24" t="s">
        <v>112</v>
      </c>
      <c r="M65" s="25">
        <v>2018</v>
      </c>
    </row>
    <row r="66" spans="1:13" x14ac:dyDescent="0.25">
      <c r="A66" s="21" t="s">
        <v>451</v>
      </c>
      <c r="B66" s="21" t="s">
        <v>11</v>
      </c>
      <c r="C66" s="21" t="s">
        <v>195</v>
      </c>
      <c r="D66" s="21">
        <v>1</v>
      </c>
      <c r="E66" s="21" t="s">
        <v>76</v>
      </c>
      <c r="F66" s="21" t="s">
        <v>77</v>
      </c>
      <c r="G66" s="21">
        <v>5500</v>
      </c>
      <c r="H66" s="21">
        <v>0</v>
      </c>
      <c r="I66" s="23" t="s">
        <v>13</v>
      </c>
      <c r="J66" s="23" t="s">
        <v>315</v>
      </c>
      <c r="K66" s="24">
        <v>43244</v>
      </c>
      <c r="L66" s="24" t="s">
        <v>118</v>
      </c>
      <c r="M66" s="25">
        <v>2018</v>
      </c>
    </row>
    <row r="67" spans="1:13" x14ac:dyDescent="0.25">
      <c r="A67" s="21" t="s">
        <v>451</v>
      </c>
      <c r="B67" s="21" t="s">
        <v>11</v>
      </c>
      <c r="C67" s="21" t="s">
        <v>197</v>
      </c>
      <c r="D67" s="21">
        <v>1</v>
      </c>
      <c r="E67" s="21" t="s">
        <v>76</v>
      </c>
      <c r="F67" s="21" t="s">
        <v>77</v>
      </c>
      <c r="G67" s="21">
        <v>5500</v>
      </c>
      <c r="H67" s="21">
        <v>0</v>
      </c>
      <c r="I67" s="23" t="s">
        <v>13</v>
      </c>
      <c r="J67" s="23" t="s">
        <v>317</v>
      </c>
      <c r="K67" s="24">
        <v>43251</v>
      </c>
      <c r="L67" s="24" t="s">
        <v>118</v>
      </c>
      <c r="M67" s="25">
        <v>2018</v>
      </c>
    </row>
    <row r="68" spans="1:13" x14ac:dyDescent="0.25">
      <c r="A68" s="21" t="s">
        <v>451</v>
      </c>
      <c r="B68" s="21" t="s">
        <v>11</v>
      </c>
      <c r="C68" s="21" t="s">
        <v>199</v>
      </c>
      <c r="D68" s="21">
        <v>1</v>
      </c>
      <c r="E68" s="21" t="s">
        <v>76</v>
      </c>
      <c r="F68" s="21" t="s">
        <v>77</v>
      </c>
      <c r="G68" s="22">
        <v>5500</v>
      </c>
      <c r="H68" s="21">
        <v>0</v>
      </c>
      <c r="I68" s="23" t="s">
        <v>13</v>
      </c>
      <c r="J68" s="23" t="s">
        <v>319</v>
      </c>
      <c r="K68" s="24">
        <v>43237</v>
      </c>
      <c r="L68" s="24" t="s">
        <v>118</v>
      </c>
      <c r="M68" s="25">
        <v>2018</v>
      </c>
    </row>
    <row r="69" spans="1:13" x14ac:dyDescent="0.25">
      <c r="A69" s="21" t="s">
        <v>451</v>
      </c>
      <c r="B69" s="21" t="s">
        <v>11</v>
      </c>
      <c r="C69" s="21" t="s">
        <v>200</v>
      </c>
      <c r="D69" s="21">
        <v>1</v>
      </c>
      <c r="E69" s="21" t="s">
        <v>76</v>
      </c>
      <c r="F69" s="21" t="s">
        <v>77</v>
      </c>
      <c r="G69" s="22">
        <v>5500</v>
      </c>
      <c r="H69" s="21">
        <v>0</v>
      </c>
      <c r="I69" s="23" t="s">
        <v>13</v>
      </c>
      <c r="J69" s="23" t="s">
        <v>320</v>
      </c>
      <c r="K69" s="24">
        <v>43146</v>
      </c>
      <c r="L69" s="24" t="s">
        <v>103</v>
      </c>
      <c r="M69" s="25">
        <v>2018</v>
      </c>
    </row>
    <row r="70" spans="1:13" x14ac:dyDescent="0.25">
      <c r="A70" s="21" t="s">
        <v>451</v>
      </c>
      <c r="B70" s="21" t="s">
        <v>11</v>
      </c>
      <c r="C70" s="21" t="s">
        <v>224</v>
      </c>
      <c r="D70" s="21">
        <v>1</v>
      </c>
      <c r="E70" s="21" t="s">
        <v>76</v>
      </c>
      <c r="F70" s="21" t="s">
        <v>77</v>
      </c>
      <c r="G70" s="21">
        <v>5500</v>
      </c>
      <c r="H70" s="21">
        <v>0</v>
      </c>
      <c r="I70" s="23" t="s">
        <v>13</v>
      </c>
      <c r="J70" s="23" t="s">
        <v>374</v>
      </c>
      <c r="K70" s="24">
        <v>43160</v>
      </c>
      <c r="L70" s="24" t="s">
        <v>112</v>
      </c>
      <c r="M70" s="25">
        <v>2018</v>
      </c>
    </row>
    <row r="71" spans="1:13" x14ac:dyDescent="0.25">
      <c r="A71" s="21" t="s">
        <v>451</v>
      </c>
      <c r="B71" s="21" t="s">
        <v>11</v>
      </c>
      <c r="C71" s="21" t="s">
        <v>225</v>
      </c>
      <c r="D71" s="21">
        <v>1</v>
      </c>
      <c r="E71" s="21" t="s">
        <v>76</v>
      </c>
      <c r="F71" s="21" t="s">
        <v>77</v>
      </c>
      <c r="G71" s="21">
        <v>5500</v>
      </c>
      <c r="H71" s="21">
        <v>0</v>
      </c>
      <c r="I71" s="23" t="s">
        <v>13</v>
      </c>
      <c r="J71" s="23" t="s">
        <v>375</v>
      </c>
      <c r="K71" s="24">
        <v>43167</v>
      </c>
      <c r="L71" s="24" t="s">
        <v>112</v>
      </c>
      <c r="M71" s="25">
        <v>2018</v>
      </c>
    </row>
    <row r="72" spans="1:13" x14ac:dyDescent="0.25">
      <c r="A72" s="21" t="s">
        <v>451</v>
      </c>
      <c r="B72" s="21" t="s">
        <v>11</v>
      </c>
      <c r="C72" s="21" t="s">
        <v>226</v>
      </c>
      <c r="D72" s="21">
        <v>1</v>
      </c>
      <c r="E72" s="21" t="s">
        <v>74</v>
      </c>
      <c r="F72" s="21" t="s">
        <v>75</v>
      </c>
      <c r="G72" s="21">
        <v>5400</v>
      </c>
      <c r="H72" s="21">
        <v>0</v>
      </c>
      <c r="I72" s="23" t="s">
        <v>13</v>
      </c>
      <c r="J72" s="23" t="s">
        <v>376</v>
      </c>
      <c r="K72" s="24">
        <v>43160</v>
      </c>
      <c r="L72" s="24" t="s">
        <v>112</v>
      </c>
      <c r="M72" s="25">
        <v>2018</v>
      </c>
    </row>
    <row r="73" spans="1:13" x14ac:dyDescent="0.25">
      <c r="A73" s="21" t="s">
        <v>451</v>
      </c>
      <c r="B73" s="21" t="s">
        <v>11</v>
      </c>
      <c r="C73" s="21" t="s">
        <v>321</v>
      </c>
      <c r="D73" s="21">
        <v>1</v>
      </c>
      <c r="E73" s="21" t="s">
        <v>74</v>
      </c>
      <c r="F73" s="21" t="s">
        <v>75</v>
      </c>
      <c r="G73" s="21">
        <v>5400</v>
      </c>
      <c r="H73" s="21">
        <v>0</v>
      </c>
      <c r="I73" s="23" t="s">
        <v>13</v>
      </c>
      <c r="J73" s="23" t="s">
        <v>377</v>
      </c>
      <c r="K73" s="24">
        <v>43174</v>
      </c>
      <c r="L73" s="24" t="s">
        <v>112</v>
      </c>
      <c r="M73" s="25">
        <v>2018</v>
      </c>
    </row>
    <row r="74" spans="1:13" x14ac:dyDescent="0.25">
      <c r="A74" s="21" t="s">
        <v>451</v>
      </c>
      <c r="B74" s="21" t="s">
        <v>11</v>
      </c>
      <c r="C74" s="21" t="s">
        <v>322</v>
      </c>
      <c r="D74" s="21">
        <v>1</v>
      </c>
      <c r="E74" s="21" t="s">
        <v>74</v>
      </c>
      <c r="F74" s="21" t="s">
        <v>75</v>
      </c>
      <c r="G74" s="21">
        <v>5400</v>
      </c>
      <c r="H74" s="21">
        <v>0</v>
      </c>
      <c r="I74" s="23" t="s">
        <v>13</v>
      </c>
      <c r="J74" s="23" t="s">
        <v>378</v>
      </c>
      <c r="K74" s="24">
        <v>43146</v>
      </c>
      <c r="L74" s="24" t="s">
        <v>103</v>
      </c>
      <c r="M74" s="25">
        <v>2018</v>
      </c>
    </row>
    <row r="75" spans="1:13" x14ac:dyDescent="0.25">
      <c r="A75" s="21" t="s">
        <v>451</v>
      </c>
      <c r="B75" s="21" t="s">
        <v>11</v>
      </c>
      <c r="C75" s="21" t="s">
        <v>323</v>
      </c>
      <c r="D75" s="21">
        <v>1</v>
      </c>
      <c r="E75" s="21" t="s">
        <v>74</v>
      </c>
      <c r="F75" s="21" t="s">
        <v>75</v>
      </c>
      <c r="G75" s="21">
        <v>5400</v>
      </c>
      <c r="H75" s="21">
        <v>0</v>
      </c>
      <c r="I75" s="23" t="s">
        <v>13</v>
      </c>
      <c r="J75" s="23" t="s">
        <v>379</v>
      </c>
      <c r="K75" s="24">
        <v>43146</v>
      </c>
      <c r="L75" s="24" t="s">
        <v>103</v>
      </c>
      <c r="M75" s="25">
        <v>2018</v>
      </c>
    </row>
    <row r="76" spans="1:13" x14ac:dyDescent="0.25">
      <c r="A76" s="21" t="s">
        <v>451</v>
      </c>
      <c r="B76" s="21" t="s">
        <v>11</v>
      </c>
      <c r="C76" s="21" t="s">
        <v>324</v>
      </c>
      <c r="D76" s="21">
        <v>1</v>
      </c>
      <c r="E76" s="21" t="s">
        <v>74</v>
      </c>
      <c r="F76" s="21" t="s">
        <v>75</v>
      </c>
      <c r="G76" s="21">
        <v>5400</v>
      </c>
      <c r="H76" s="21">
        <v>0</v>
      </c>
      <c r="I76" s="23" t="s">
        <v>13</v>
      </c>
      <c r="J76" s="23" t="s">
        <v>381</v>
      </c>
      <c r="K76" s="24">
        <v>43188</v>
      </c>
      <c r="L76" s="24" t="s">
        <v>112</v>
      </c>
      <c r="M76" s="25">
        <v>2018</v>
      </c>
    </row>
    <row r="77" spans="1:13" x14ac:dyDescent="0.25">
      <c r="A77" s="21" t="s">
        <v>451</v>
      </c>
      <c r="B77" s="21" t="s">
        <v>11</v>
      </c>
      <c r="C77" s="21" t="s">
        <v>325</v>
      </c>
      <c r="D77" s="21">
        <v>1</v>
      </c>
      <c r="E77" s="21" t="s">
        <v>74</v>
      </c>
      <c r="F77" s="21" t="s">
        <v>75</v>
      </c>
      <c r="G77" s="21">
        <v>5400</v>
      </c>
      <c r="H77" s="21">
        <v>0</v>
      </c>
      <c r="I77" s="23" t="s">
        <v>13</v>
      </c>
      <c r="J77" s="23" t="s">
        <v>382</v>
      </c>
      <c r="K77" s="24">
        <v>43202</v>
      </c>
      <c r="L77" s="24" t="s">
        <v>130</v>
      </c>
      <c r="M77" s="25">
        <v>2018</v>
      </c>
    </row>
    <row r="78" spans="1:13" x14ac:dyDescent="0.25">
      <c r="A78" s="21" t="s">
        <v>451</v>
      </c>
      <c r="B78" s="21" t="s">
        <v>11</v>
      </c>
      <c r="C78" s="21" t="s">
        <v>348</v>
      </c>
      <c r="D78" s="21">
        <v>1</v>
      </c>
      <c r="E78" s="21" t="s">
        <v>74</v>
      </c>
      <c r="F78" s="21" t="s">
        <v>75</v>
      </c>
      <c r="G78" s="22">
        <v>5400</v>
      </c>
      <c r="H78" s="21">
        <v>0</v>
      </c>
      <c r="I78" s="23" t="s">
        <v>13</v>
      </c>
      <c r="J78" s="23" t="s">
        <v>508</v>
      </c>
      <c r="K78" s="24">
        <v>43174</v>
      </c>
      <c r="L78" s="24" t="s">
        <v>112</v>
      </c>
      <c r="M78" s="25">
        <v>2018</v>
      </c>
    </row>
    <row r="79" spans="1:13" x14ac:dyDescent="0.25">
      <c r="A79" s="21" t="s">
        <v>451</v>
      </c>
      <c r="B79" s="21" t="s">
        <v>11</v>
      </c>
      <c r="C79" s="21" t="s">
        <v>349</v>
      </c>
      <c r="D79" s="21">
        <v>1</v>
      </c>
      <c r="E79" s="21" t="s">
        <v>74</v>
      </c>
      <c r="F79" s="21" t="s">
        <v>75</v>
      </c>
      <c r="G79" s="22">
        <v>5400</v>
      </c>
      <c r="H79" s="21">
        <v>0</v>
      </c>
      <c r="I79" s="23" t="s">
        <v>13</v>
      </c>
      <c r="J79" s="23" t="s">
        <v>509</v>
      </c>
      <c r="K79" s="24">
        <v>43174</v>
      </c>
      <c r="L79" s="24" t="s">
        <v>112</v>
      </c>
      <c r="M79" s="25">
        <v>2018</v>
      </c>
    </row>
    <row r="80" spans="1:13" x14ac:dyDescent="0.25">
      <c r="A80" s="21" t="s">
        <v>451</v>
      </c>
      <c r="B80" s="21" t="s">
        <v>11</v>
      </c>
      <c r="C80" s="21" t="s">
        <v>201</v>
      </c>
      <c r="D80" s="21">
        <v>1</v>
      </c>
      <c r="E80" s="21" t="s">
        <v>47</v>
      </c>
      <c r="F80" s="21" t="s">
        <v>48</v>
      </c>
      <c r="G80" s="21">
        <v>2750</v>
      </c>
      <c r="H80" s="21">
        <v>0</v>
      </c>
      <c r="I80" s="23" t="s">
        <v>13</v>
      </c>
      <c r="J80" s="23" t="s">
        <v>202</v>
      </c>
      <c r="K80" s="24">
        <v>43139</v>
      </c>
      <c r="L80" s="24" t="s">
        <v>103</v>
      </c>
      <c r="M80" s="25">
        <v>2018</v>
      </c>
    </row>
    <row r="81" spans="1:13" x14ac:dyDescent="0.25">
      <c r="A81" s="21" t="s">
        <v>451</v>
      </c>
      <c r="B81" s="21" t="s">
        <v>11</v>
      </c>
      <c r="C81" s="21" t="s">
        <v>203</v>
      </c>
      <c r="D81" s="21">
        <v>1</v>
      </c>
      <c r="E81" s="21" t="s">
        <v>70</v>
      </c>
      <c r="F81" s="21" t="s">
        <v>71</v>
      </c>
      <c r="G81" s="21">
        <v>2750</v>
      </c>
      <c r="H81" s="21">
        <v>0</v>
      </c>
      <c r="I81" s="23" t="s">
        <v>13</v>
      </c>
      <c r="J81" s="23" t="s">
        <v>204</v>
      </c>
      <c r="K81" s="24">
        <v>43216</v>
      </c>
      <c r="L81" s="24" t="s">
        <v>130</v>
      </c>
      <c r="M81" s="25">
        <v>2018</v>
      </c>
    </row>
    <row r="82" spans="1:13" x14ac:dyDescent="0.25">
      <c r="A82" s="21" t="s">
        <v>451</v>
      </c>
      <c r="B82" s="21" t="s">
        <v>11</v>
      </c>
      <c r="C82" s="21" t="s">
        <v>326</v>
      </c>
      <c r="D82" s="21">
        <v>1</v>
      </c>
      <c r="E82" s="21" t="s">
        <v>55</v>
      </c>
      <c r="F82" s="21" t="s">
        <v>56</v>
      </c>
      <c r="G82" s="21">
        <v>5500</v>
      </c>
      <c r="H82" s="21">
        <v>0</v>
      </c>
      <c r="I82" s="23" t="s">
        <v>13</v>
      </c>
      <c r="J82" s="23" t="s">
        <v>383</v>
      </c>
      <c r="K82" s="24">
        <v>43265</v>
      </c>
      <c r="L82" s="24" t="s">
        <v>209</v>
      </c>
      <c r="M82" s="25">
        <v>2018</v>
      </c>
    </row>
    <row r="83" spans="1:13" x14ac:dyDescent="0.25">
      <c r="A83" s="21" t="s">
        <v>451</v>
      </c>
      <c r="B83" s="21" t="s">
        <v>11</v>
      </c>
      <c r="C83" s="21" t="s">
        <v>384</v>
      </c>
      <c r="D83" s="21">
        <v>1</v>
      </c>
      <c r="E83" s="21" t="s">
        <v>49</v>
      </c>
      <c r="F83" s="21" t="s">
        <v>50</v>
      </c>
      <c r="G83" s="21">
        <v>1250</v>
      </c>
      <c r="H83" s="21">
        <v>0</v>
      </c>
      <c r="I83" s="23" t="s">
        <v>13</v>
      </c>
      <c r="J83" s="23" t="s">
        <v>510</v>
      </c>
      <c r="K83" s="24">
        <v>43293</v>
      </c>
      <c r="L83" s="24" t="s">
        <v>334</v>
      </c>
      <c r="M83" s="25">
        <v>2018</v>
      </c>
    </row>
    <row r="84" spans="1:13" x14ac:dyDescent="0.25">
      <c r="A84" s="21" t="s">
        <v>451</v>
      </c>
      <c r="B84" s="21" t="s">
        <v>11</v>
      </c>
      <c r="C84" s="21" t="s">
        <v>228</v>
      </c>
      <c r="D84" s="21">
        <v>1</v>
      </c>
      <c r="E84" s="21" t="s">
        <v>76</v>
      </c>
      <c r="F84" s="21" t="s">
        <v>77</v>
      </c>
      <c r="G84" s="21">
        <v>5500</v>
      </c>
      <c r="H84" s="21">
        <v>0</v>
      </c>
      <c r="I84" s="23" t="s">
        <v>13</v>
      </c>
      <c r="J84" s="23" t="s">
        <v>385</v>
      </c>
      <c r="K84" s="24">
        <v>43174</v>
      </c>
      <c r="L84" s="24" t="s">
        <v>112</v>
      </c>
      <c r="M84" s="25">
        <v>2018</v>
      </c>
    </row>
    <row r="85" spans="1:13" x14ac:dyDescent="0.25">
      <c r="A85" s="21" t="s">
        <v>451</v>
      </c>
      <c r="B85" s="21" t="s">
        <v>11</v>
      </c>
      <c r="C85" s="21" t="s">
        <v>229</v>
      </c>
      <c r="D85" s="21">
        <v>1</v>
      </c>
      <c r="E85" s="21" t="s">
        <v>76</v>
      </c>
      <c r="F85" s="21" t="s">
        <v>77</v>
      </c>
      <c r="G85" s="21">
        <v>5500</v>
      </c>
      <c r="H85" s="21">
        <v>0</v>
      </c>
      <c r="I85" s="23" t="s">
        <v>13</v>
      </c>
      <c r="J85" s="23" t="s">
        <v>386</v>
      </c>
      <c r="K85" s="24">
        <v>43174</v>
      </c>
      <c r="L85" s="24" t="s">
        <v>112</v>
      </c>
      <c r="M85" s="25">
        <v>2018</v>
      </c>
    </row>
    <row r="86" spans="1:13" x14ac:dyDescent="0.25">
      <c r="A86" s="21" t="s">
        <v>451</v>
      </c>
      <c r="B86" s="21" t="s">
        <v>11</v>
      </c>
      <c r="C86" s="21" t="s">
        <v>230</v>
      </c>
      <c r="D86" s="21">
        <v>1</v>
      </c>
      <c r="E86" s="21" t="s">
        <v>76</v>
      </c>
      <c r="F86" s="21" t="s">
        <v>77</v>
      </c>
      <c r="G86" s="21">
        <v>5500</v>
      </c>
      <c r="H86" s="21">
        <v>0</v>
      </c>
      <c r="I86" s="23" t="s">
        <v>13</v>
      </c>
      <c r="J86" s="23" t="s">
        <v>387</v>
      </c>
      <c r="K86" s="24">
        <v>43160</v>
      </c>
      <c r="L86" s="24" t="s">
        <v>112</v>
      </c>
      <c r="M86" s="25">
        <v>2018</v>
      </c>
    </row>
    <row r="87" spans="1:13" x14ac:dyDescent="0.25">
      <c r="A87" s="21" t="s">
        <v>451</v>
      </c>
      <c r="B87" s="21" t="s">
        <v>11</v>
      </c>
      <c r="C87" s="21" t="s">
        <v>231</v>
      </c>
      <c r="D87" s="21">
        <v>1</v>
      </c>
      <c r="E87" s="21" t="s">
        <v>76</v>
      </c>
      <c r="F87" s="21" t="s">
        <v>77</v>
      </c>
      <c r="G87" s="21">
        <v>5500</v>
      </c>
      <c r="H87" s="21">
        <v>0</v>
      </c>
      <c r="I87" s="23" t="s">
        <v>13</v>
      </c>
      <c r="J87" s="23" t="s">
        <v>388</v>
      </c>
      <c r="K87" s="24">
        <v>43181</v>
      </c>
      <c r="L87" s="24" t="s">
        <v>112</v>
      </c>
      <c r="M87" s="25">
        <v>2018</v>
      </c>
    </row>
    <row r="88" spans="1:13" x14ac:dyDescent="0.25">
      <c r="A88" s="21" t="s">
        <v>451</v>
      </c>
      <c r="B88" s="21" t="s">
        <v>11</v>
      </c>
      <c r="C88" s="21" t="s">
        <v>232</v>
      </c>
      <c r="D88" s="21">
        <v>1</v>
      </c>
      <c r="E88" s="21" t="s">
        <v>76</v>
      </c>
      <c r="F88" s="21" t="s">
        <v>77</v>
      </c>
      <c r="G88" s="22">
        <v>5500</v>
      </c>
      <c r="H88" s="21">
        <v>0</v>
      </c>
      <c r="I88" s="23" t="s">
        <v>13</v>
      </c>
      <c r="J88" s="23" t="s">
        <v>389</v>
      </c>
      <c r="K88" s="24">
        <v>43188</v>
      </c>
      <c r="L88" s="24" t="s">
        <v>112</v>
      </c>
      <c r="M88" s="25">
        <v>2018</v>
      </c>
    </row>
    <row r="89" spans="1:13" x14ac:dyDescent="0.25">
      <c r="A89" s="21" t="s">
        <v>451</v>
      </c>
      <c r="B89" s="21" t="s">
        <v>11</v>
      </c>
      <c r="C89" s="21" t="s">
        <v>327</v>
      </c>
      <c r="D89" s="21">
        <v>1</v>
      </c>
      <c r="E89" s="21" t="s">
        <v>76</v>
      </c>
      <c r="F89" s="21" t="s">
        <v>77</v>
      </c>
      <c r="G89" s="22">
        <v>5500</v>
      </c>
      <c r="H89" s="21">
        <v>0</v>
      </c>
      <c r="I89" s="23" t="s">
        <v>13</v>
      </c>
      <c r="J89" s="23" t="s">
        <v>390</v>
      </c>
      <c r="K89" s="24">
        <v>43202</v>
      </c>
      <c r="L89" s="24" t="s">
        <v>130</v>
      </c>
      <c r="M89" s="25">
        <v>2018</v>
      </c>
    </row>
    <row r="90" spans="1:13" x14ac:dyDescent="0.25">
      <c r="A90" s="21" t="s">
        <v>451</v>
      </c>
      <c r="B90" s="21" t="s">
        <v>11</v>
      </c>
      <c r="C90" s="21" t="s">
        <v>328</v>
      </c>
      <c r="D90" s="21">
        <v>1</v>
      </c>
      <c r="E90" s="21" t="s">
        <v>76</v>
      </c>
      <c r="F90" s="21" t="s">
        <v>77</v>
      </c>
      <c r="G90" s="21">
        <v>5500</v>
      </c>
      <c r="H90" s="21">
        <v>0</v>
      </c>
      <c r="I90" s="23" t="s">
        <v>13</v>
      </c>
      <c r="J90" s="23" t="s">
        <v>391</v>
      </c>
      <c r="K90" s="24">
        <v>43195</v>
      </c>
      <c r="L90" s="24" t="s">
        <v>130</v>
      </c>
      <c r="M90" s="25">
        <v>2018</v>
      </c>
    </row>
    <row r="91" spans="1:13" x14ac:dyDescent="0.25">
      <c r="A91" s="21" t="s">
        <v>451</v>
      </c>
      <c r="B91" s="21" t="s">
        <v>11</v>
      </c>
      <c r="C91" s="21" t="s">
        <v>329</v>
      </c>
      <c r="D91" s="21">
        <v>1</v>
      </c>
      <c r="E91" s="21" t="s">
        <v>76</v>
      </c>
      <c r="F91" s="21" t="s">
        <v>77</v>
      </c>
      <c r="G91" s="21">
        <v>5500</v>
      </c>
      <c r="H91" s="21">
        <v>0</v>
      </c>
      <c r="I91" s="23" t="s">
        <v>13</v>
      </c>
      <c r="J91" s="23" t="s">
        <v>392</v>
      </c>
      <c r="K91" s="24">
        <v>43237</v>
      </c>
      <c r="L91" s="24" t="s">
        <v>118</v>
      </c>
      <c r="M91" s="25">
        <v>2018</v>
      </c>
    </row>
    <row r="92" spans="1:13" x14ac:dyDescent="0.25">
      <c r="A92" s="21" t="s">
        <v>451</v>
      </c>
      <c r="B92" s="21" t="s">
        <v>11</v>
      </c>
      <c r="C92" s="21" t="s">
        <v>330</v>
      </c>
      <c r="D92" s="21">
        <v>1</v>
      </c>
      <c r="E92" s="21" t="s">
        <v>76</v>
      </c>
      <c r="F92" s="21" t="s">
        <v>77</v>
      </c>
      <c r="G92" s="21">
        <v>5500</v>
      </c>
      <c r="H92" s="21">
        <v>0</v>
      </c>
      <c r="I92" s="23" t="s">
        <v>13</v>
      </c>
      <c r="J92" s="23" t="s">
        <v>393</v>
      </c>
      <c r="K92" s="24">
        <v>43209</v>
      </c>
      <c r="L92" s="24" t="s">
        <v>130</v>
      </c>
      <c r="M92" s="25">
        <v>2018</v>
      </c>
    </row>
    <row r="93" spans="1:13" x14ac:dyDescent="0.25">
      <c r="A93" s="21" t="s">
        <v>451</v>
      </c>
      <c r="B93" s="21" t="s">
        <v>11</v>
      </c>
      <c r="C93" s="21" t="s">
        <v>331</v>
      </c>
      <c r="D93" s="21">
        <v>1</v>
      </c>
      <c r="E93" s="21" t="s">
        <v>76</v>
      </c>
      <c r="F93" s="21" t="s">
        <v>77</v>
      </c>
      <c r="G93" s="21">
        <v>5500</v>
      </c>
      <c r="H93" s="21">
        <v>0</v>
      </c>
      <c r="I93" s="23" t="s">
        <v>13</v>
      </c>
      <c r="J93" s="23" t="s">
        <v>394</v>
      </c>
      <c r="K93" s="24">
        <v>43216</v>
      </c>
      <c r="L93" s="24" t="s">
        <v>130</v>
      </c>
      <c r="M93" s="25">
        <v>2018</v>
      </c>
    </row>
    <row r="94" spans="1:13" x14ac:dyDescent="0.25">
      <c r="A94" s="21" t="s">
        <v>451</v>
      </c>
      <c r="B94" s="21" t="s">
        <v>11</v>
      </c>
      <c r="C94" s="21" t="s">
        <v>205</v>
      </c>
      <c r="D94" s="21">
        <v>1</v>
      </c>
      <c r="E94" s="21" t="s">
        <v>61</v>
      </c>
      <c r="F94" s="21" t="s">
        <v>60</v>
      </c>
      <c r="G94" s="22">
        <v>2750</v>
      </c>
      <c r="H94" s="21">
        <v>0</v>
      </c>
      <c r="I94" s="23" t="s">
        <v>13</v>
      </c>
      <c r="J94" s="23" t="s">
        <v>206</v>
      </c>
      <c r="K94" s="24">
        <v>43237</v>
      </c>
      <c r="L94" s="24" t="s">
        <v>118</v>
      </c>
      <c r="M94" s="25">
        <v>2018</v>
      </c>
    </row>
    <row r="95" spans="1:13" x14ac:dyDescent="0.25">
      <c r="A95" s="21" t="s">
        <v>451</v>
      </c>
      <c r="B95" s="21" t="s">
        <v>11</v>
      </c>
      <c r="C95" s="21" t="s">
        <v>210</v>
      </c>
      <c r="D95" s="21">
        <v>1</v>
      </c>
      <c r="E95" s="21" t="s">
        <v>59</v>
      </c>
      <c r="F95" s="21" t="s">
        <v>60</v>
      </c>
      <c r="G95" s="21">
        <v>2750</v>
      </c>
      <c r="H95" s="21">
        <v>0</v>
      </c>
      <c r="I95" s="23" t="s">
        <v>13</v>
      </c>
      <c r="J95" s="23" t="s">
        <v>332</v>
      </c>
      <c r="K95" s="24">
        <v>43202</v>
      </c>
      <c r="L95" s="24" t="s">
        <v>130</v>
      </c>
      <c r="M95" s="25">
        <v>2018</v>
      </c>
    </row>
    <row r="96" spans="1:13" x14ac:dyDescent="0.25">
      <c r="A96" s="21" t="s">
        <v>451</v>
      </c>
      <c r="B96" s="21" t="s">
        <v>11</v>
      </c>
      <c r="C96" s="21" t="s">
        <v>211</v>
      </c>
      <c r="D96" s="21">
        <v>1</v>
      </c>
      <c r="E96" s="21" t="s">
        <v>59</v>
      </c>
      <c r="F96" s="21" t="s">
        <v>60</v>
      </c>
      <c r="G96" s="21">
        <v>2750</v>
      </c>
      <c r="H96" s="21">
        <v>0</v>
      </c>
      <c r="I96" s="23" t="s">
        <v>13</v>
      </c>
      <c r="J96" s="23" t="s">
        <v>212</v>
      </c>
      <c r="K96" s="24">
        <v>43356</v>
      </c>
      <c r="L96" s="24" t="s">
        <v>524</v>
      </c>
      <c r="M96" s="25">
        <v>2018</v>
      </c>
    </row>
    <row r="97" spans="1:13" x14ac:dyDescent="0.25">
      <c r="A97" s="21" t="s">
        <v>451</v>
      </c>
      <c r="B97" s="21" t="s">
        <v>11</v>
      </c>
      <c r="C97" s="21" t="s">
        <v>333</v>
      </c>
      <c r="D97" s="21">
        <v>1</v>
      </c>
      <c r="E97" s="21" t="s">
        <v>59</v>
      </c>
      <c r="F97" s="21" t="s">
        <v>60</v>
      </c>
      <c r="G97" s="21">
        <v>2750</v>
      </c>
      <c r="H97" s="21">
        <v>0</v>
      </c>
      <c r="I97" s="23" t="s">
        <v>13</v>
      </c>
      <c r="J97" s="23" t="s">
        <v>395</v>
      </c>
      <c r="K97" s="24">
        <v>43146</v>
      </c>
      <c r="L97" s="24" t="s">
        <v>103</v>
      </c>
      <c r="M97" s="25">
        <v>2018</v>
      </c>
    </row>
    <row r="98" spans="1:13" x14ac:dyDescent="0.25">
      <c r="A98" s="21" t="s">
        <v>451</v>
      </c>
      <c r="B98" s="21" t="s">
        <v>11</v>
      </c>
      <c r="C98" s="21" t="s">
        <v>350</v>
      </c>
      <c r="D98" s="21">
        <v>1</v>
      </c>
      <c r="E98" s="21" t="s">
        <v>59</v>
      </c>
      <c r="F98" s="21" t="s">
        <v>60</v>
      </c>
      <c r="G98" s="21">
        <v>2750</v>
      </c>
      <c r="H98" s="21">
        <v>0</v>
      </c>
      <c r="I98" s="23" t="s">
        <v>13</v>
      </c>
      <c r="J98" s="23" t="s">
        <v>511</v>
      </c>
      <c r="K98" s="24">
        <v>43251</v>
      </c>
      <c r="L98" s="24" t="s">
        <v>118</v>
      </c>
      <c r="M98" s="25">
        <v>2018</v>
      </c>
    </row>
    <row r="99" spans="1:13" x14ac:dyDescent="0.25">
      <c r="A99" s="21" t="s">
        <v>451</v>
      </c>
      <c r="B99" s="21" t="s">
        <v>11</v>
      </c>
      <c r="C99" s="21" t="s">
        <v>233</v>
      </c>
      <c r="D99" s="21">
        <v>1</v>
      </c>
      <c r="E99" s="21" t="s">
        <v>52</v>
      </c>
      <c r="F99" s="21" t="s">
        <v>53</v>
      </c>
      <c r="G99" s="21">
        <v>5500</v>
      </c>
      <c r="H99" s="21">
        <v>0</v>
      </c>
      <c r="I99" s="23" t="s">
        <v>13</v>
      </c>
      <c r="J99" s="23" t="s">
        <v>396</v>
      </c>
      <c r="K99" s="24">
        <v>43153</v>
      </c>
      <c r="L99" s="24" t="s">
        <v>103</v>
      </c>
      <c r="M99" s="25">
        <v>2018</v>
      </c>
    </row>
    <row r="100" spans="1:13" x14ac:dyDescent="0.25">
      <c r="A100" s="21" t="s">
        <v>451</v>
      </c>
      <c r="B100" s="21" t="s">
        <v>11</v>
      </c>
      <c r="C100" s="21" t="s">
        <v>234</v>
      </c>
      <c r="D100" s="21">
        <v>1</v>
      </c>
      <c r="E100" s="21" t="s">
        <v>52</v>
      </c>
      <c r="F100" s="21" t="s">
        <v>53</v>
      </c>
      <c r="G100" s="21">
        <v>5500</v>
      </c>
      <c r="H100" s="21">
        <v>0</v>
      </c>
      <c r="I100" s="23" t="s">
        <v>13</v>
      </c>
      <c r="J100" s="23" t="s">
        <v>397</v>
      </c>
      <c r="K100" s="24">
        <v>43279</v>
      </c>
      <c r="L100" s="24" t="s">
        <v>209</v>
      </c>
      <c r="M100" s="25">
        <v>2018</v>
      </c>
    </row>
    <row r="101" spans="1:13" x14ac:dyDescent="0.25">
      <c r="A101" s="21" t="s">
        <v>451</v>
      </c>
      <c r="B101" s="21" t="s">
        <v>11</v>
      </c>
      <c r="C101" s="21" t="s">
        <v>235</v>
      </c>
      <c r="D101" s="21">
        <v>1</v>
      </c>
      <c r="E101" s="21" t="s">
        <v>52</v>
      </c>
      <c r="F101" s="21" t="s">
        <v>53</v>
      </c>
      <c r="G101" s="22">
        <v>5500</v>
      </c>
      <c r="H101" s="21">
        <v>0</v>
      </c>
      <c r="I101" s="23" t="s">
        <v>13</v>
      </c>
      <c r="J101" s="23" t="s">
        <v>398</v>
      </c>
      <c r="K101" s="24">
        <v>43167</v>
      </c>
      <c r="L101" s="24" t="s">
        <v>112</v>
      </c>
      <c r="M101" s="25">
        <v>2018</v>
      </c>
    </row>
    <row r="102" spans="1:13" x14ac:dyDescent="0.25">
      <c r="A102" s="21" t="s">
        <v>451</v>
      </c>
      <c r="B102" s="21" t="s">
        <v>11</v>
      </c>
      <c r="C102" s="21" t="s">
        <v>236</v>
      </c>
      <c r="D102" s="21">
        <v>1</v>
      </c>
      <c r="E102" s="21" t="s">
        <v>52</v>
      </c>
      <c r="F102" s="21" t="s">
        <v>53</v>
      </c>
      <c r="G102" s="21">
        <v>5500</v>
      </c>
      <c r="H102" s="21">
        <v>0</v>
      </c>
      <c r="I102" s="23" t="s">
        <v>13</v>
      </c>
      <c r="J102" s="23" t="s">
        <v>399</v>
      </c>
      <c r="K102" s="24">
        <v>43279</v>
      </c>
      <c r="L102" s="24" t="s">
        <v>209</v>
      </c>
      <c r="M102" s="25">
        <v>2018</v>
      </c>
    </row>
    <row r="103" spans="1:13" x14ac:dyDescent="0.25">
      <c r="A103" s="21" t="s">
        <v>451</v>
      </c>
      <c r="B103" s="21" t="s">
        <v>11</v>
      </c>
      <c r="C103" s="21" t="s">
        <v>237</v>
      </c>
      <c r="D103" s="21">
        <v>1</v>
      </c>
      <c r="E103" s="21" t="s">
        <v>52</v>
      </c>
      <c r="F103" s="21" t="s">
        <v>53</v>
      </c>
      <c r="G103" s="21">
        <v>5500</v>
      </c>
      <c r="H103" s="21">
        <v>0</v>
      </c>
      <c r="I103" s="23" t="s">
        <v>13</v>
      </c>
      <c r="J103" s="23" t="s">
        <v>400</v>
      </c>
      <c r="K103" s="24">
        <v>43181</v>
      </c>
      <c r="L103" s="24" t="s">
        <v>112</v>
      </c>
      <c r="M103" s="25">
        <v>2018</v>
      </c>
    </row>
    <row r="104" spans="1:13" x14ac:dyDescent="0.25">
      <c r="A104" s="21" t="s">
        <v>451</v>
      </c>
      <c r="B104" s="21" t="s">
        <v>11</v>
      </c>
      <c r="C104" s="21" t="s">
        <v>238</v>
      </c>
      <c r="D104" s="21">
        <v>1</v>
      </c>
      <c r="E104" s="21" t="s">
        <v>52</v>
      </c>
      <c r="F104" s="21" t="s">
        <v>53</v>
      </c>
      <c r="G104" s="21">
        <v>5500</v>
      </c>
      <c r="H104" s="21">
        <v>0</v>
      </c>
      <c r="I104" s="23" t="s">
        <v>13</v>
      </c>
      <c r="J104" s="23" t="s">
        <v>401</v>
      </c>
      <c r="K104" s="24">
        <v>43160</v>
      </c>
      <c r="L104" s="24" t="s">
        <v>112</v>
      </c>
      <c r="M104" s="25">
        <v>2018</v>
      </c>
    </row>
    <row r="105" spans="1:13" x14ac:dyDescent="0.25">
      <c r="A105" s="21" t="s">
        <v>451</v>
      </c>
      <c r="B105" s="21" t="s">
        <v>11</v>
      </c>
      <c r="C105" s="26" t="s">
        <v>239</v>
      </c>
      <c r="D105" s="21">
        <v>1</v>
      </c>
      <c r="E105" s="21" t="s">
        <v>52</v>
      </c>
      <c r="F105" s="21" t="s">
        <v>53</v>
      </c>
      <c r="G105" s="21">
        <v>5500</v>
      </c>
      <c r="H105" s="21">
        <v>0</v>
      </c>
      <c r="I105" s="23" t="s">
        <v>13</v>
      </c>
      <c r="J105" s="23" t="s">
        <v>402</v>
      </c>
      <c r="K105" s="24">
        <v>43286</v>
      </c>
      <c r="L105" s="24" t="s">
        <v>334</v>
      </c>
      <c r="M105" s="25">
        <v>2018</v>
      </c>
    </row>
    <row r="106" spans="1:13" x14ac:dyDescent="0.25">
      <c r="A106" s="21" t="s">
        <v>451</v>
      </c>
      <c r="B106" s="21" t="s">
        <v>11</v>
      </c>
      <c r="C106" s="21" t="s">
        <v>335</v>
      </c>
      <c r="D106" s="21">
        <v>1</v>
      </c>
      <c r="E106" s="21" t="s">
        <v>52</v>
      </c>
      <c r="F106" s="21" t="s">
        <v>53</v>
      </c>
      <c r="G106" s="21">
        <v>5500</v>
      </c>
      <c r="H106" s="21">
        <v>0</v>
      </c>
      <c r="I106" s="23" t="s">
        <v>13</v>
      </c>
      <c r="J106" s="23" t="s">
        <v>403</v>
      </c>
      <c r="K106" s="24">
        <v>43196</v>
      </c>
      <c r="L106" s="24" t="s">
        <v>130</v>
      </c>
      <c r="M106" s="25">
        <v>2018</v>
      </c>
    </row>
    <row r="107" spans="1:13" x14ac:dyDescent="0.25">
      <c r="A107" s="21" t="s">
        <v>451</v>
      </c>
      <c r="B107" s="21" t="s">
        <v>11</v>
      </c>
      <c r="C107" s="21" t="s">
        <v>336</v>
      </c>
      <c r="D107" s="21">
        <v>1</v>
      </c>
      <c r="E107" s="21" t="s">
        <v>52</v>
      </c>
      <c r="F107" s="21" t="s">
        <v>53</v>
      </c>
      <c r="G107" s="21">
        <v>5500</v>
      </c>
      <c r="H107" s="21">
        <v>0</v>
      </c>
      <c r="I107" s="23" t="s">
        <v>13</v>
      </c>
      <c r="J107" s="23" t="s">
        <v>404</v>
      </c>
      <c r="K107" s="24">
        <v>43202</v>
      </c>
      <c r="L107" s="24" t="s">
        <v>130</v>
      </c>
      <c r="M107" s="25">
        <v>2018</v>
      </c>
    </row>
    <row r="108" spans="1:13" x14ac:dyDescent="0.25">
      <c r="A108" s="21" t="s">
        <v>451</v>
      </c>
      <c r="B108" s="21" t="s">
        <v>11</v>
      </c>
      <c r="C108" s="21" t="s">
        <v>337</v>
      </c>
      <c r="D108" s="21">
        <v>1</v>
      </c>
      <c r="E108" s="21" t="s">
        <v>52</v>
      </c>
      <c r="F108" s="21" t="s">
        <v>53</v>
      </c>
      <c r="G108" s="21">
        <v>5500</v>
      </c>
      <c r="H108" s="21">
        <v>0</v>
      </c>
      <c r="I108" s="23" t="s">
        <v>13</v>
      </c>
      <c r="J108" s="23" t="s">
        <v>405</v>
      </c>
      <c r="K108" s="24">
        <v>43209</v>
      </c>
      <c r="L108" s="24" t="s">
        <v>130</v>
      </c>
      <c r="M108" s="25">
        <v>2018</v>
      </c>
    </row>
    <row r="109" spans="1:13" x14ac:dyDescent="0.25">
      <c r="A109" s="21" t="s">
        <v>451</v>
      </c>
      <c r="B109" s="21" t="s">
        <v>11</v>
      </c>
      <c r="C109" s="21" t="s">
        <v>240</v>
      </c>
      <c r="D109" s="21">
        <v>1</v>
      </c>
      <c r="E109" s="21" t="s">
        <v>69</v>
      </c>
      <c r="F109" s="21" t="s">
        <v>53</v>
      </c>
      <c r="G109" s="21">
        <v>5500</v>
      </c>
      <c r="H109" s="21">
        <v>0</v>
      </c>
      <c r="I109" s="23" t="s">
        <v>13</v>
      </c>
      <c r="J109" s="23" t="s">
        <v>406</v>
      </c>
      <c r="K109" s="24">
        <v>43251</v>
      </c>
      <c r="L109" s="24" t="s">
        <v>118</v>
      </c>
      <c r="M109" s="25">
        <v>2018</v>
      </c>
    </row>
    <row r="110" spans="1:13" x14ac:dyDescent="0.25">
      <c r="A110" s="21" t="s">
        <v>451</v>
      </c>
      <c r="B110" s="21" t="s">
        <v>11</v>
      </c>
      <c r="C110" s="21" t="s">
        <v>241</v>
      </c>
      <c r="D110" s="21">
        <v>1</v>
      </c>
      <c r="E110" s="21" t="s">
        <v>69</v>
      </c>
      <c r="F110" s="21" t="s">
        <v>53</v>
      </c>
      <c r="G110" s="21">
        <v>5500</v>
      </c>
      <c r="H110" s="21">
        <v>0</v>
      </c>
      <c r="I110" s="23" t="s">
        <v>13</v>
      </c>
      <c r="J110" s="23" t="s">
        <v>407</v>
      </c>
      <c r="K110" s="24">
        <v>43160</v>
      </c>
      <c r="L110" s="24" t="s">
        <v>112</v>
      </c>
      <c r="M110" s="25">
        <v>2018</v>
      </c>
    </row>
    <row r="111" spans="1:13" x14ac:dyDescent="0.25">
      <c r="A111" s="21" t="s">
        <v>451</v>
      </c>
      <c r="B111" s="21" t="s">
        <v>11</v>
      </c>
      <c r="C111" s="21" t="s">
        <v>242</v>
      </c>
      <c r="D111" s="21">
        <v>1</v>
      </c>
      <c r="E111" s="21" t="s">
        <v>69</v>
      </c>
      <c r="F111" s="21" t="s">
        <v>53</v>
      </c>
      <c r="G111" s="21">
        <v>5500</v>
      </c>
      <c r="H111" s="21">
        <v>0</v>
      </c>
      <c r="I111" s="23" t="s">
        <v>13</v>
      </c>
      <c r="J111" s="23" t="s">
        <v>408</v>
      </c>
      <c r="K111" s="24">
        <v>43167</v>
      </c>
      <c r="L111" s="24" t="s">
        <v>112</v>
      </c>
      <c r="M111" s="25">
        <v>2018</v>
      </c>
    </row>
    <row r="112" spans="1:13" x14ac:dyDescent="0.25">
      <c r="A112" s="21" t="s">
        <v>451</v>
      </c>
      <c r="B112" s="21" t="s">
        <v>11</v>
      </c>
      <c r="C112" s="21" t="s">
        <v>338</v>
      </c>
      <c r="D112" s="21">
        <v>1</v>
      </c>
      <c r="E112" s="21" t="s">
        <v>69</v>
      </c>
      <c r="F112" s="21" t="s">
        <v>53</v>
      </c>
      <c r="G112" s="22">
        <v>5500</v>
      </c>
      <c r="H112" s="21">
        <v>0</v>
      </c>
      <c r="I112" s="23" t="s">
        <v>13</v>
      </c>
      <c r="J112" s="23" t="s">
        <v>409</v>
      </c>
      <c r="K112" s="24">
        <v>43244</v>
      </c>
      <c r="L112" s="24" t="s">
        <v>118</v>
      </c>
      <c r="M112" s="25">
        <v>2018</v>
      </c>
    </row>
    <row r="113" spans="1:13" x14ac:dyDescent="0.25">
      <c r="A113" s="21" t="s">
        <v>451</v>
      </c>
      <c r="B113" s="21" t="s">
        <v>11</v>
      </c>
      <c r="C113" s="21" t="s">
        <v>243</v>
      </c>
      <c r="D113" s="21">
        <v>1</v>
      </c>
      <c r="E113" s="21" t="s">
        <v>69</v>
      </c>
      <c r="F113" s="21" t="s">
        <v>53</v>
      </c>
      <c r="G113" s="22">
        <v>5500</v>
      </c>
      <c r="H113" s="21">
        <v>0</v>
      </c>
      <c r="I113" s="23" t="s">
        <v>13</v>
      </c>
      <c r="J113" s="23" t="s">
        <v>410</v>
      </c>
      <c r="K113" s="24">
        <v>43174</v>
      </c>
      <c r="L113" s="24" t="s">
        <v>112</v>
      </c>
      <c r="M113" s="25">
        <v>2018</v>
      </c>
    </row>
    <row r="114" spans="1:13" x14ac:dyDescent="0.25">
      <c r="A114" s="21" t="s">
        <v>451</v>
      </c>
      <c r="B114" s="21" t="s">
        <v>11</v>
      </c>
      <c r="C114" s="21" t="s">
        <v>244</v>
      </c>
      <c r="D114" s="21">
        <v>1</v>
      </c>
      <c r="E114" s="21" t="s">
        <v>69</v>
      </c>
      <c r="F114" s="21" t="s">
        <v>53</v>
      </c>
      <c r="G114" s="22">
        <v>5500</v>
      </c>
      <c r="H114" s="21">
        <v>0</v>
      </c>
      <c r="I114" s="23" t="s">
        <v>13</v>
      </c>
      <c r="J114" s="23" t="s">
        <v>411</v>
      </c>
      <c r="K114" s="24">
        <v>43181</v>
      </c>
      <c r="L114" s="24" t="s">
        <v>112</v>
      </c>
      <c r="M114" s="25">
        <v>2018</v>
      </c>
    </row>
    <row r="115" spans="1:13" x14ac:dyDescent="0.25">
      <c r="A115" s="21" t="s">
        <v>451</v>
      </c>
      <c r="B115" s="21" t="s">
        <v>11</v>
      </c>
      <c r="C115" s="21" t="s">
        <v>339</v>
      </c>
      <c r="D115" s="21">
        <v>1</v>
      </c>
      <c r="E115" s="21" t="s">
        <v>69</v>
      </c>
      <c r="F115" s="21" t="s">
        <v>53</v>
      </c>
      <c r="G115" s="21">
        <v>5500</v>
      </c>
      <c r="H115" s="21">
        <v>0</v>
      </c>
      <c r="I115" s="23" t="s">
        <v>13</v>
      </c>
      <c r="J115" s="23" t="s">
        <v>412</v>
      </c>
      <c r="K115" s="24">
        <v>43251</v>
      </c>
      <c r="L115" s="24" t="s">
        <v>118</v>
      </c>
      <c r="M115" s="25">
        <v>2018</v>
      </c>
    </row>
    <row r="116" spans="1:13" x14ac:dyDescent="0.25">
      <c r="A116" s="21" t="s">
        <v>451</v>
      </c>
      <c r="B116" s="21" t="s">
        <v>11</v>
      </c>
      <c r="C116" s="21" t="s">
        <v>245</v>
      </c>
      <c r="D116" s="21">
        <v>1</v>
      </c>
      <c r="E116" s="21" t="s">
        <v>69</v>
      </c>
      <c r="F116" s="21" t="s">
        <v>53</v>
      </c>
      <c r="G116" s="21">
        <v>5500</v>
      </c>
      <c r="H116" s="21">
        <v>0</v>
      </c>
      <c r="I116" s="23" t="s">
        <v>13</v>
      </c>
      <c r="J116" s="23" t="s">
        <v>413</v>
      </c>
      <c r="K116" s="24">
        <v>43188</v>
      </c>
      <c r="L116" s="24" t="s">
        <v>112</v>
      </c>
      <c r="M116" s="25">
        <v>2018</v>
      </c>
    </row>
    <row r="117" spans="1:13" x14ac:dyDescent="0.25">
      <c r="A117" s="21" t="s">
        <v>451</v>
      </c>
      <c r="B117" s="21" t="s">
        <v>11</v>
      </c>
      <c r="C117" s="21" t="s">
        <v>340</v>
      </c>
      <c r="D117" s="21">
        <v>1</v>
      </c>
      <c r="E117" s="21" t="s">
        <v>69</v>
      </c>
      <c r="F117" s="21" t="s">
        <v>53</v>
      </c>
      <c r="G117" s="21">
        <v>5500</v>
      </c>
      <c r="H117" s="21">
        <v>0</v>
      </c>
      <c r="I117" s="23" t="s">
        <v>13</v>
      </c>
      <c r="J117" s="23" t="s">
        <v>414</v>
      </c>
      <c r="K117" s="24">
        <v>43196</v>
      </c>
      <c r="L117" s="24" t="s">
        <v>130</v>
      </c>
      <c r="M117" s="25">
        <v>2018</v>
      </c>
    </row>
    <row r="118" spans="1:13" x14ac:dyDescent="0.25">
      <c r="A118" s="21" t="s">
        <v>451</v>
      </c>
      <c r="B118" s="21" t="s">
        <v>11</v>
      </c>
      <c r="C118" s="21" t="s">
        <v>246</v>
      </c>
      <c r="D118" s="21">
        <v>1</v>
      </c>
      <c r="E118" s="21" t="s">
        <v>69</v>
      </c>
      <c r="F118" s="21" t="s">
        <v>53</v>
      </c>
      <c r="G118" s="21">
        <v>5500</v>
      </c>
      <c r="H118" s="21">
        <v>0</v>
      </c>
      <c r="I118" s="23" t="s">
        <v>13</v>
      </c>
      <c r="J118" s="23" t="s">
        <v>415</v>
      </c>
      <c r="K118" s="24">
        <v>43258</v>
      </c>
      <c r="L118" s="24" t="s">
        <v>209</v>
      </c>
      <c r="M118" s="25">
        <v>2018</v>
      </c>
    </row>
    <row r="119" spans="1:13" x14ac:dyDescent="0.25">
      <c r="A119" s="21" t="s">
        <v>451</v>
      </c>
      <c r="B119" s="21" t="s">
        <v>11</v>
      </c>
      <c r="C119" s="21" t="s">
        <v>341</v>
      </c>
      <c r="D119" s="21">
        <v>1</v>
      </c>
      <c r="E119" s="21" t="s">
        <v>69</v>
      </c>
      <c r="F119" s="21" t="s">
        <v>53</v>
      </c>
      <c r="G119" s="21">
        <v>5500</v>
      </c>
      <c r="H119" s="21">
        <v>0</v>
      </c>
      <c r="I119" s="23" t="s">
        <v>13</v>
      </c>
      <c r="J119" s="23" t="s">
        <v>416</v>
      </c>
      <c r="K119" s="24">
        <v>43202</v>
      </c>
      <c r="L119" s="24" t="s">
        <v>130</v>
      </c>
      <c r="M119" s="25">
        <v>2018</v>
      </c>
    </row>
    <row r="120" spans="1:13" x14ac:dyDescent="0.25">
      <c r="A120" s="21" t="s">
        <v>451</v>
      </c>
      <c r="B120" s="21" t="s">
        <v>11</v>
      </c>
      <c r="C120" s="21" t="s">
        <v>342</v>
      </c>
      <c r="D120" s="21">
        <v>2</v>
      </c>
      <c r="E120" s="21" t="s">
        <v>57</v>
      </c>
      <c r="F120" s="21" t="s">
        <v>58</v>
      </c>
      <c r="G120" s="22">
        <v>2750</v>
      </c>
      <c r="H120" s="21">
        <v>0</v>
      </c>
      <c r="I120" s="23" t="s">
        <v>13</v>
      </c>
      <c r="J120" s="23" t="s">
        <v>512</v>
      </c>
      <c r="K120" s="24">
        <v>43370</v>
      </c>
      <c r="L120" s="24" t="s">
        <v>524</v>
      </c>
      <c r="M120" s="25">
        <v>2018</v>
      </c>
    </row>
    <row r="121" spans="1:13" x14ac:dyDescent="0.25">
      <c r="A121" s="21" t="s">
        <v>451</v>
      </c>
      <c r="B121" s="21" t="s">
        <v>11</v>
      </c>
      <c r="C121" s="21" t="s">
        <v>343</v>
      </c>
      <c r="D121" s="21">
        <v>2</v>
      </c>
      <c r="E121" s="21" t="s">
        <v>57</v>
      </c>
      <c r="F121" s="21" t="s">
        <v>58</v>
      </c>
      <c r="G121" s="22">
        <v>2750</v>
      </c>
      <c r="H121" s="21">
        <v>0</v>
      </c>
      <c r="I121" s="23" t="s">
        <v>13</v>
      </c>
      <c r="J121" s="23" t="s">
        <v>513</v>
      </c>
      <c r="K121" s="24">
        <v>43349</v>
      </c>
      <c r="L121" s="24" t="s">
        <v>524</v>
      </c>
      <c r="M121" s="25">
        <v>2018</v>
      </c>
    </row>
    <row r="122" spans="1:13" x14ac:dyDescent="0.25">
      <c r="A122" s="21" t="s">
        <v>451</v>
      </c>
      <c r="B122" s="21" t="s">
        <v>11</v>
      </c>
      <c r="C122" s="21" t="s">
        <v>344</v>
      </c>
      <c r="D122" s="21">
        <v>1</v>
      </c>
      <c r="E122" s="21" t="s">
        <v>69</v>
      </c>
      <c r="F122" s="21" t="s">
        <v>53</v>
      </c>
      <c r="G122" s="21">
        <v>5500</v>
      </c>
      <c r="H122" s="21">
        <v>0</v>
      </c>
      <c r="I122" s="23" t="s">
        <v>13</v>
      </c>
      <c r="J122" s="23" t="s">
        <v>417</v>
      </c>
      <c r="K122" s="24">
        <v>43216</v>
      </c>
      <c r="L122" s="24" t="s">
        <v>130</v>
      </c>
      <c r="M122" s="25">
        <v>2018</v>
      </c>
    </row>
    <row r="123" spans="1:13" x14ac:dyDescent="0.25">
      <c r="A123" s="21" t="s">
        <v>451</v>
      </c>
      <c r="B123" s="21" t="s">
        <v>11</v>
      </c>
      <c r="C123" s="21" t="s">
        <v>345</v>
      </c>
      <c r="D123" s="21">
        <v>1</v>
      </c>
      <c r="E123" s="21" t="s">
        <v>69</v>
      </c>
      <c r="F123" s="21" t="s">
        <v>53</v>
      </c>
      <c r="G123" s="21">
        <v>5500</v>
      </c>
      <c r="H123" s="21">
        <v>0</v>
      </c>
      <c r="I123" s="23" t="s">
        <v>13</v>
      </c>
      <c r="J123" s="23" t="s">
        <v>418</v>
      </c>
      <c r="K123" s="24">
        <v>43224</v>
      </c>
      <c r="L123" s="24" t="s">
        <v>118</v>
      </c>
      <c r="M123" s="25">
        <v>2018</v>
      </c>
    </row>
    <row r="124" spans="1:13" x14ac:dyDescent="0.25">
      <c r="A124" s="21" t="s">
        <v>451</v>
      </c>
      <c r="B124" s="21" t="s">
        <v>11</v>
      </c>
      <c r="C124" s="21" t="s">
        <v>213</v>
      </c>
      <c r="D124" s="21">
        <v>1</v>
      </c>
      <c r="E124" s="21" t="s">
        <v>214</v>
      </c>
      <c r="F124" s="21" t="s">
        <v>215</v>
      </c>
      <c r="G124" s="21">
        <v>1100</v>
      </c>
      <c r="H124" s="21">
        <v>0</v>
      </c>
      <c r="I124" s="23" t="s">
        <v>13</v>
      </c>
      <c r="J124" s="23" t="s">
        <v>216</v>
      </c>
      <c r="K124" s="24">
        <v>43167</v>
      </c>
      <c r="L124" s="24" t="s">
        <v>112</v>
      </c>
      <c r="M124" s="25">
        <v>2018</v>
      </c>
    </row>
    <row r="125" spans="1:13" x14ac:dyDescent="0.25">
      <c r="A125" s="21" t="s">
        <v>451</v>
      </c>
      <c r="B125" s="21" t="s">
        <v>11</v>
      </c>
      <c r="C125" s="21" t="s">
        <v>217</v>
      </c>
      <c r="D125" s="21">
        <v>1</v>
      </c>
      <c r="E125" s="21" t="s">
        <v>214</v>
      </c>
      <c r="F125" s="21" t="s">
        <v>215</v>
      </c>
      <c r="G125" s="21">
        <v>1100</v>
      </c>
      <c r="H125" s="21">
        <v>0</v>
      </c>
      <c r="I125" s="23" t="s">
        <v>13</v>
      </c>
      <c r="J125" s="23" t="s">
        <v>218</v>
      </c>
      <c r="K125" s="24">
        <v>43279</v>
      </c>
      <c r="L125" s="24" t="s">
        <v>209</v>
      </c>
      <c r="M125" s="25">
        <v>2018</v>
      </c>
    </row>
    <row r="126" spans="1:13" x14ac:dyDescent="0.25">
      <c r="A126" s="21" t="s">
        <v>451</v>
      </c>
      <c r="B126" s="21" t="s">
        <v>11</v>
      </c>
      <c r="C126" s="21" t="s">
        <v>351</v>
      </c>
      <c r="D126" s="21">
        <v>1</v>
      </c>
      <c r="E126" s="21" t="s">
        <v>74</v>
      </c>
      <c r="F126" s="21" t="s">
        <v>75</v>
      </c>
      <c r="G126" s="21">
        <v>5400</v>
      </c>
      <c r="H126" s="21">
        <v>0</v>
      </c>
      <c r="I126" s="23" t="s">
        <v>13</v>
      </c>
      <c r="J126" s="23" t="s">
        <v>514</v>
      </c>
      <c r="K126" s="24">
        <v>43188</v>
      </c>
      <c r="L126" s="24" t="s">
        <v>112</v>
      </c>
      <c r="M126" s="25">
        <v>2018</v>
      </c>
    </row>
    <row r="127" spans="1:13" x14ac:dyDescent="0.25">
      <c r="A127" s="21" t="s">
        <v>451</v>
      </c>
      <c r="B127" s="21" t="s">
        <v>11</v>
      </c>
      <c r="C127" s="21" t="s">
        <v>247</v>
      </c>
      <c r="D127" s="21">
        <v>1</v>
      </c>
      <c r="E127" s="21" t="s">
        <v>52</v>
      </c>
      <c r="F127" s="21" t="s">
        <v>53</v>
      </c>
      <c r="G127" s="21">
        <v>5500</v>
      </c>
      <c r="H127" s="21">
        <v>0</v>
      </c>
      <c r="I127" s="23" t="s">
        <v>13</v>
      </c>
      <c r="J127" s="23" t="s">
        <v>419</v>
      </c>
      <c r="K127" s="24">
        <v>43132</v>
      </c>
      <c r="L127" s="24" t="s">
        <v>103</v>
      </c>
      <c r="M127" s="25">
        <v>2018</v>
      </c>
    </row>
    <row r="128" spans="1:13" x14ac:dyDescent="0.25">
      <c r="A128" s="21" t="s">
        <v>451</v>
      </c>
      <c r="B128" s="21" t="s">
        <v>11</v>
      </c>
      <c r="C128" s="21" t="s">
        <v>248</v>
      </c>
      <c r="D128" s="21">
        <v>1</v>
      </c>
      <c r="E128" s="21" t="s">
        <v>52</v>
      </c>
      <c r="F128" s="21" t="s">
        <v>53</v>
      </c>
      <c r="G128" s="21">
        <v>5500</v>
      </c>
      <c r="H128" s="21">
        <v>0</v>
      </c>
      <c r="I128" s="23" t="s">
        <v>13</v>
      </c>
      <c r="J128" s="23" t="s">
        <v>420</v>
      </c>
      <c r="K128" s="24">
        <v>43160</v>
      </c>
      <c r="L128" s="24" t="s">
        <v>112</v>
      </c>
      <c r="M128" s="25">
        <v>2018</v>
      </c>
    </row>
    <row r="129" spans="1:13" x14ac:dyDescent="0.25">
      <c r="A129" s="21" t="s">
        <v>451</v>
      </c>
      <c r="B129" s="21" t="s">
        <v>11</v>
      </c>
      <c r="C129" s="21" t="s">
        <v>249</v>
      </c>
      <c r="D129" s="21">
        <v>1</v>
      </c>
      <c r="E129" s="21" t="s">
        <v>52</v>
      </c>
      <c r="F129" s="21" t="s">
        <v>53</v>
      </c>
      <c r="G129" s="21">
        <v>5500</v>
      </c>
      <c r="H129" s="21">
        <v>0</v>
      </c>
      <c r="I129" s="23" t="s">
        <v>13</v>
      </c>
      <c r="J129" s="23" t="s">
        <v>421</v>
      </c>
      <c r="K129" s="24">
        <v>43293</v>
      </c>
      <c r="L129" s="24" t="s">
        <v>334</v>
      </c>
      <c r="M129" s="25">
        <v>2018</v>
      </c>
    </row>
    <row r="130" spans="1:13" x14ac:dyDescent="0.25">
      <c r="A130" s="21" t="s">
        <v>451</v>
      </c>
      <c r="B130" s="21" t="s">
        <v>11</v>
      </c>
      <c r="C130" s="21" t="s">
        <v>346</v>
      </c>
      <c r="D130" s="21">
        <v>1</v>
      </c>
      <c r="E130" s="21" t="s">
        <v>52</v>
      </c>
      <c r="F130" s="21" t="s">
        <v>53</v>
      </c>
      <c r="G130" s="21">
        <v>5500</v>
      </c>
      <c r="H130" s="21">
        <v>0</v>
      </c>
      <c r="I130" s="23" t="s">
        <v>13</v>
      </c>
      <c r="J130" s="23" t="s">
        <v>422</v>
      </c>
      <c r="K130" s="24">
        <v>43216</v>
      </c>
      <c r="L130" s="24" t="s">
        <v>130</v>
      </c>
      <c r="M130" s="25">
        <v>2018</v>
      </c>
    </row>
    <row r="131" spans="1:13" x14ac:dyDescent="0.25">
      <c r="A131" s="21" t="s">
        <v>451</v>
      </c>
      <c r="B131" s="21" t="s">
        <v>11</v>
      </c>
      <c r="C131" s="21" t="s">
        <v>352</v>
      </c>
      <c r="D131" s="21">
        <v>1</v>
      </c>
      <c r="E131" s="21" t="s">
        <v>52</v>
      </c>
      <c r="F131" s="21" t="s">
        <v>53</v>
      </c>
      <c r="G131" s="22">
        <v>5500</v>
      </c>
      <c r="H131" s="21">
        <v>0</v>
      </c>
      <c r="I131" s="23" t="s">
        <v>13</v>
      </c>
      <c r="J131" s="23" t="s">
        <v>604</v>
      </c>
      <c r="K131" s="24">
        <v>43244</v>
      </c>
      <c r="L131" s="24" t="s">
        <v>118</v>
      </c>
      <c r="M131" s="25">
        <v>2018</v>
      </c>
    </row>
    <row r="132" spans="1:13" x14ac:dyDescent="0.25">
      <c r="A132" s="21" t="s">
        <v>451</v>
      </c>
      <c r="B132" s="21" t="s">
        <v>11</v>
      </c>
      <c r="C132" s="21" t="s">
        <v>427</v>
      </c>
      <c r="D132" s="21">
        <v>1</v>
      </c>
      <c r="E132" s="21" t="s">
        <v>52</v>
      </c>
      <c r="F132" s="21" t="s">
        <v>53</v>
      </c>
      <c r="G132" s="22">
        <v>5500</v>
      </c>
      <c r="H132" s="21">
        <v>0</v>
      </c>
      <c r="I132" s="23" t="s">
        <v>13</v>
      </c>
      <c r="J132" s="23" t="s">
        <v>605</v>
      </c>
      <c r="K132" s="24">
        <v>43265</v>
      </c>
      <c r="L132" s="24" t="s">
        <v>209</v>
      </c>
      <c r="M132" s="25">
        <v>2018</v>
      </c>
    </row>
    <row r="133" spans="1:13" x14ac:dyDescent="0.25">
      <c r="A133" s="21" t="s">
        <v>451</v>
      </c>
      <c r="B133" s="21" t="s">
        <v>11</v>
      </c>
      <c r="C133" s="21" t="s">
        <v>486</v>
      </c>
      <c r="D133" s="21">
        <v>1</v>
      </c>
      <c r="E133" s="21" t="s">
        <v>52</v>
      </c>
      <c r="F133" s="21" t="s">
        <v>53</v>
      </c>
      <c r="G133" s="22">
        <v>5500</v>
      </c>
      <c r="H133" s="21">
        <v>0</v>
      </c>
      <c r="I133" s="23" t="s">
        <v>13</v>
      </c>
      <c r="J133" s="23" t="s">
        <v>13</v>
      </c>
      <c r="K133" s="24">
        <v>43342</v>
      </c>
      <c r="L133" s="24" t="s">
        <v>526</v>
      </c>
      <c r="M133" s="25">
        <v>2018</v>
      </c>
    </row>
    <row r="134" spans="1:13" x14ac:dyDescent="0.25">
      <c r="A134" s="21" t="s">
        <v>451</v>
      </c>
      <c r="B134" s="21" t="s">
        <v>11</v>
      </c>
      <c r="C134" s="21" t="s">
        <v>250</v>
      </c>
      <c r="D134" s="21">
        <v>1</v>
      </c>
      <c r="E134" s="21" t="s">
        <v>47</v>
      </c>
      <c r="F134" s="21" t="s">
        <v>48</v>
      </c>
      <c r="G134" s="22">
        <v>2750</v>
      </c>
      <c r="H134" s="21">
        <v>0</v>
      </c>
      <c r="I134" s="23" t="s">
        <v>13</v>
      </c>
      <c r="J134" s="23" t="s">
        <v>423</v>
      </c>
      <c r="K134" s="24">
        <v>43349</v>
      </c>
      <c r="L134" s="24" t="s">
        <v>524</v>
      </c>
      <c r="M134" s="25">
        <v>2018</v>
      </c>
    </row>
    <row r="135" spans="1:13" x14ac:dyDescent="0.25">
      <c r="A135" s="21" t="s">
        <v>451</v>
      </c>
      <c r="B135" s="21" t="s">
        <v>11</v>
      </c>
      <c r="C135" s="21" t="s">
        <v>347</v>
      </c>
      <c r="D135" s="21">
        <v>1</v>
      </c>
      <c r="E135" s="21" t="s">
        <v>47</v>
      </c>
      <c r="F135" s="21" t="s">
        <v>48</v>
      </c>
      <c r="G135" s="22">
        <v>2750</v>
      </c>
      <c r="H135" s="21">
        <v>0</v>
      </c>
      <c r="I135" s="23" t="s">
        <v>13</v>
      </c>
      <c r="J135" s="23" t="s">
        <v>400</v>
      </c>
      <c r="K135" s="24">
        <v>43251</v>
      </c>
      <c r="L135" s="24" t="s">
        <v>118</v>
      </c>
      <c r="M135" s="25">
        <v>2018</v>
      </c>
    </row>
    <row r="136" spans="1:13" x14ac:dyDescent="0.25">
      <c r="A136" s="21" t="s">
        <v>451</v>
      </c>
      <c r="B136" s="21" t="s">
        <v>11</v>
      </c>
      <c r="C136" s="21" t="s">
        <v>251</v>
      </c>
      <c r="D136" s="21">
        <v>1</v>
      </c>
      <c r="E136" s="21" t="s">
        <v>69</v>
      </c>
      <c r="F136" s="21" t="s">
        <v>53</v>
      </c>
      <c r="G136" s="22">
        <v>5000</v>
      </c>
      <c r="H136" s="21">
        <v>0</v>
      </c>
      <c r="I136" s="23" t="s">
        <v>13</v>
      </c>
      <c r="J136" s="23" t="s">
        <v>424</v>
      </c>
      <c r="K136" s="24">
        <v>43160</v>
      </c>
      <c r="L136" s="24" t="s">
        <v>112</v>
      </c>
      <c r="M136" s="25">
        <v>2018</v>
      </c>
    </row>
    <row r="137" spans="1:13" x14ac:dyDescent="0.25">
      <c r="A137" s="21" t="s">
        <v>451</v>
      </c>
      <c r="B137" s="21" t="s">
        <v>11</v>
      </c>
      <c r="C137" s="21" t="s">
        <v>252</v>
      </c>
      <c r="D137" s="21">
        <v>1</v>
      </c>
      <c r="E137" s="21" t="s">
        <v>69</v>
      </c>
      <c r="F137" s="21" t="s">
        <v>53</v>
      </c>
      <c r="G137" s="22">
        <v>5000</v>
      </c>
      <c r="H137" s="21">
        <v>0</v>
      </c>
      <c r="I137" s="23" t="s">
        <v>13</v>
      </c>
      <c r="J137" s="23" t="s">
        <v>425</v>
      </c>
      <c r="K137" s="24">
        <v>43181</v>
      </c>
      <c r="L137" s="24" t="s">
        <v>112</v>
      </c>
      <c r="M137" s="25">
        <v>2018</v>
      </c>
    </row>
    <row r="138" spans="1:13" x14ac:dyDescent="0.25">
      <c r="A138" s="21" t="s">
        <v>451</v>
      </c>
      <c r="B138" s="21" t="s">
        <v>11</v>
      </c>
      <c r="C138" s="21" t="s">
        <v>261</v>
      </c>
      <c r="D138" s="21">
        <v>1</v>
      </c>
      <c r="E138" s="21" t="s">
        <v>69</v>
      </c>
      <c r="F138" s="21" t="s">
        <v>53</v>
      </c>
      <c r="G138" s="22">
        <v>5500</v>
      </c>
      <c r="H138" s="21">
        <v>0</v>
      </c>
      <c r="I138" s="23" t="s">
        <v>13</v>
      </c>
      <c r="J138" s="23" t="s">
        <v>426</v>
      </c>
      <c r="K138" s="24">
        <v>43202</v>
      </c>
      <c r="L138" s="24" t="s">
        <v>130</v>
      </c>
      <c r="M138" s="25">
        <v>2018</v>
      </c>
    </row>
    <row r="139" spans="1:13" x14ac:dyDescent="0.25">
      <c r="A139" s="21" t="s">
        <v>451</v>
      </c>
      <c r="B139" s="21" t="s">
        <v>11</v>
      </c>
      <c r="C139" s="21" t="s">
        <v>262</v>
      </c>
      <c r="D139" s="21">
        <v>2</v>
      </c>
      <c r="E139" s="21" t="s">
        <v>57</v>
      </c>
      <c r="F139" s="21" t="s">
        <v>58</v>
      </c>
      <c r="G139" s="22">
        <v>2750</v>
      </c>
      <c r="H139" s="21">
        <v>0</v>
      </c>
      <c r="I139" s="23" t="s">
        <v>13</v>
      </c>
      <c r="J139" s="23" t="s">
        <v>515</v>
      </c>
      <c r="K139" s="24">
        <v>43258</v>
      </c>
      <c r="L139" s="24" t="s">
        <v>209</v>
      </c>
      <c r="M139" s="25">
        <v>2018</v>
      </c>
    </row>
    <row r="140" spans="1:13" x14ac:dyDescent="0.25">
      <c r="A140" s="21" t="s">
        <v>451</v>
      </c>
      <c r="B140" s="21" t="s">
        <v>11</v>
      </c>
      <c r="C140" s="21" t="s">
        <v>428</v>
      </c>
      <c r="D140" s="21">
        <v>1</v>
      </c>
      <c r="E140" s="21" t="s">
        <v>76</v>
      </c>
      <c r="F140" s="21" t="s">
        <v>77</v>
      </c>
      <c r="G140" s="22">
        <v>5500</v>
      </c>
      <c r="H140" s="21">
        <v>0</v>
      </c>
      <c r="I140" s="23" t="s">
        <v>13</v>
      </c>
      <c r="J140" s="23" t="s">
        <v>516</v>
      </c>
      <c r="K140" s="24">
        <v>43258</v>
      </c>
      <c r="L140" s="24" t="s">
        <v>209</v>
      </c>
      <c r="M140" s="25">
        <v>2018</v>
      </c>
    </row>
    <row r="141" spans="1:13" x14ac:dyDescent="0.25">
      <c r="A141" s="21" t="s">
        <v>451</v>
      </c>
      <c r="B141" s="21" t="s">
        <v>11</v>
      </c>
      <c r="C141" s="21" t="s">
        <v>429</v>
      </c>
      <c r="D141" s="21">
        <v>1</v>
      </c>
      <c r="E141" s="21" t="s">
        <v>76</v>
      </c>
      <c r="F141" s="21" t="s">
        <v>77</v>
      </c>
      <c r="G141" s="22">
        <v>5500</v>
      </c>
      <c r="H141" s="21">
        <v>0</v>
      </c>
      <c r="I141" s="23" t="s">
        <v>13</v>
      </c>
      <c r="J141" s="23" t="s">
        <v>517</v>
      </c>
      <c r="K141" s="24">
        <v>43265</v>
      </c>
      <c r="L141" s="24" t="s">
        <v>209</v>
      </c>
      <c r="M141" s="25">
        <v>2018</v>
      </c>
    </row>
    <row r="142" spans="1:13" x14ac:dyDescent="0.25">
      <c r="A142" s="21" t="s">
        <v>451</v>
      </c>
      <c r="B142" s="21" t="s">
        <v>11</v>
      </c>
      <c r="C142" s="21" t="s">
        <v>430</v>
      </c>
      <c r="D142" s="21">
        <v>1</v>
      </c>
      <c r="E142" s="21" t="s">
        <v>76</v>
      </c>
      <c r="F142" s="21" t="s">
        <v>77</v>
      </c>
      <c r="G142" s="22">
        <v>5500</v>
      </c>
      <c r="H142" s="21">
        <v>0</v>
      </c>
      <c r="I142" s="23" t="s">
        <v>13</v>
      </c>
      <c r="J142" s="23" t="s">
        <v>518</v>
      </c>
      <c r="K142" s="24">
        <v>43272</v>
      </c>
      <c r="L142" s="24" t="s">
        <v>209</v>
      </c>
      <c r="M142" s="25">
        <v>2018</v>
      </c>
    </row>
    <row r="143" spans="1:13" x14ac:dyDescent="0.25">
      <c r="A143" s="21" t="s">
        <v>451</v>
      </c>
      <c r="B143" s="21" t="s">
        <v>11</v>
      </c>
      <c r="C143" s="21" t="s">
        <v>431</v>
      </c>
      <c r="D143" s="21">
        <v>1</v>
      </c>
      <c r="E143" s="21" t="s">
        <v>76</v>
      </c>
      <c r="F143" s="21" t="s">
        <v>77</v>
      </c>
      <c r="G143" s="22">
        <v>5500</v>
      </c>
      <c r="H143" s="21">
        <v>0</v>
      </c>
      <c r="I143" s="23" t="s">
        <v>13</v>
      </c>
      <c r="J143" s="23" t="s">
        <v>519</v>
      </c>
      <c r="K143" s="24">
        <v>43279</v>
      </c>
      <c r="L143" s="24" t="s">
        <v>209</v>
      </c>
      <c r="M143" s="25">
        <v>2018</v>
      </c>
    </row>
    <row r="144" spans="1:13" x14ac:dyDescent="0.25">
      <c r="A144" s="21" t="s">
        <v>451</v>
      </c>
      <c r="B144" s="21" t="s">
        <v>11</v>
      </c>
      <c r="C144" s="21" t="s">
        <v>432</v>
      </c>
      <c r="D144" s="21">
        <v>1</v>
      </c>
      <c r="E144" s="21" t="s">
        <v>76</v>
      </c>
      <c r="F144" s="21" t="s">
        <v>77</v>
      </c>
      <c r="G144" s="22">
        <v>5500</v>
      </c>
      <c r="H144" s="21">
        <v>0</v>
      </c>
      <c r="I144" s="23" t="s">
        <v>13</v>
      </c>
      <c r="J144" s="23" t="s">
        <v>520</v>
      </c>
      <c r="K144" s="24">
        <v>43272</v>
      </c>
      <c r="L144" s="24" t="s">
        <v>209</v>
      </c>
      <c r="M144" s="25">
        <v>2018</v>
      </c>
    </row>
    <row r="145" spans="1:13" x14ac:dyDescent="0.25">
      <c r="A145" s="21" t="s">
        <v>451</v>
      </c>
      <c r="B145" s="21" t="s">
        <v>11</v>
      </c>
      <c r="C145" s="21" t="s">
        <v>471</v>
      </c>
      <c r="D145" s="21">
        <v>1</v>
      </c>
      <c r="E145" s="21" t="s">
        <v>76</v>
      </c>
      <c r="F145" s="21" t="s">
        <v>77</v>
      </c>
      <c r="G145" s="22">
        <v>5500</v>
      </c>
      <c r="H145" s="21">
        <v>0</v>
      </c>
      <c r="I145" s="23" t="s">
        <v>13</v>
      </c>
      <c r="J145" s="23" t="s">
        <v>521</v>
      </c>
      <c r="K145" s="24">
        <v>43286</v>
      </c>
      <c r="L145" s="24" t="s">
        <v>334</v>
      </c>
      <c r="M145" s="25">
        <v>2018</v>
      </c>
    </row>
    <row r="146" spans="1:13" x14ac:dyDescent="0.25">
      <c r="A146" s="21" t="s">
        <v>451</v>
      </c>
      <c r="B146" s="21" t="s">
        <v>11</v>
      </c>
      <c r="C146" s="21" t="s">
        <v>472</v>
      </c>
      <c r="D146" s="21">
        <v>1</v>
      </c>
      <c r="E146" s="21" t="s">
        <v>70</v>
      </c>
      <c r="F146" s="21" t="s">
        <v>71</v>
      </c>
      <c r="G146" s="22">
        <v>2750</v>
      </c>
      <c r="H146" s="21">
        <v>0</v>
      </c>
      <c r="I146" s="23" t="s">
        <v>13</v>
      </c>
      <c r="J146" s="23" t="s">
        <v>13</v>
      </c>
      <c r="K146" s="24">
        <v>43279</v>
      </c>
      <c r="L146" s="24" t="s">
        <v>209</v>
      </c>
      <c r="M146" s="25">
        <v>2018</v>
      </c>
    </row>
    <row r="147" spans="1:13" x14ac:dyDescent="0.25">
      <c r="A147" s="21" t="s">
        <v>451</v>
      </c>
      <c r="B147" s="21" t="s">
        <v>11</v>
      </c>
      <c r="C147" s="21" t="s">
        <v>473</v>
      </c>
      <c r="D147" s="21">
        <v>1</v>
      </c>
      <c r="E147" s="21" t="s">
        <v>76</v>
      </c>
      <c r="F147" s="21" t="s">
        <v>77</v>
      </c>
      <c r="G147" s="22">
        <v>5500</v>
      </c>
      <c r="H147" s="21">
        <v>0</v>
      </c>
      <c r="I147" s="23" t="s">
        <v>13</v>
      </c>
      <c r="J147" s="23" t="s">
        <v>606</v>
      </c>
      <c r="K147" s="24">
        <v>43293</v>
      </c>
      <c r="L147" s="24" t="s">
        <v>334</v>
      </c>
      <c r="M147" s="25">
        <v>2018</v>
      </c>
    </row>
    <row r="148" spans="1:13" x14ac:dyDescent="0.25">
      <c r="A148" s="21" t="s">
        <v>451</v>
      </c>
      <c r="B148" s="21" t="s">
        <v>11</v>
      </c>
      <c r="C148" s="21" t="s">
        <v>474</v>
      </c>
      <c r="D148" s="21">
        <v>1</v>
      </c>
      <c r="E148" s="21" t="s">
        <v>76</v>
      </c>
      <c r="F148" s="21" t="s">
        <v>77</v>
      </c>
      <c r="G148" s="22">
        <v>5500</v>
      </c>
      <c r="H148" s="21">
        <v>0</v>
      </c>
      <c r="I148" s="23" t="s">
        <v>13</v>
      </c>
      <c r="J148" s="23" t="s">
        <v>607</v>
      </c>
      <c r="K148" s="24">
        <v>43300</v>
      </c>
      <c r="L148" s="24" t="s">
        <v>334</v>
      </c>
      <c r="M148" s="25">
        <v>2018</v>
      </c>
    </row>
    <row r="149" spans="1:13" x14ac:dyDescent="0.25">
      <c r="A149" s="21" t="s">
        <v>451</v>
      </c>
      <c r="B149" s="21" t="s">
        <v>11</v>
      </c>
      <c r="C149" s="21" t="s">
        <v>475</v>
      </c>
      <c r="D149" s="21">
        <v>1</v>
      </c>
      <c r="E149" s="21" t="s">
        <v>74</v>
      </c>
      <c r="F149" s="21" t="s">
        <v>75</v>
      </c>
      <c r="G149" s="22">
        <v>5400</v>
      </c>
      <c r="H149" s="21">
        <v>0</v>
      </c>
      <c r="I149" s="23" t="s">
        <v>13</v>
      </c>
      <c r="J149" s="23" t="s">
        <v>13</v>
      </c>
      <c r="K149" s="24">
        <v>43286</v>
      </c>
      <c r="L149" s="24" t="s">
        <v>334</v>
      </c>
      <c r="M149" s="25">
        <v>2018</v>
      </c>
    </row>
    <row r="150" spans="1:13" x14ac:dyDescent="0.25">
      <c r="A150" s="21" t="s">
        <v>451</v>
      </c>
      <c r="B150" s="21" t="s">
        <v>11</v>
      </c>
      <c r="C150" s="21" t="s">
        <v>476</v>
      </c>
      <c r="D150" s="21">
        <v>1</v>
      </c>
      <c r="E150" s="21" t="s">
        <v>74</v>
      </c>
      <c r="F150" s="21" t="s">
        <v>75</v>
      </c>
      <c r="G150" s="22">
        <v>5400</v>
      </c>
      <c r="H150" s="21">
        <v>0</v>
      </c>
      <c r="I150" s="23" t="s">
        <v>13</v>
      </c>
      <c r="J150" s="23" t="s">
        <v>13</v>
      </c>
      <c r="K150" s="24">
        <v>43202</v>
      </c>
      <c r="L150" s="24" t="s">
        <v>130</v>
      </c>
      <c r="M150" s="25">
        <v>2018</v>
      </c>
    </row>
    <row r="151" spans="1:13" x14ac:dyDescent="0.25">
      <c r="A151" s="21" t="s">
        <v>451</v>
      </c>
      <c r="B151" s="21" t="s">
        <v>11</v>
      </c>
      <c r="C151" s="21" t="s">
        <v>434</v>
      </c>
      <c r="D151" s="21">
        <v>1</v>
      </c>
      <c r="E151" s="21" t="s">
        <v>74</v>
      </c>
      <c r="F151" s="21" t="s">
        <v>75</v>
      </c>
      <c r="G151" s="22">
        <v>5400</v>
      </c>
      <c r="H151" s="21">
        <v>0</v>
      </c>
      <c r="I151" s="23" t="s">
        <v>13</v>
      </c>
      <c r="J151" s="23" t="s">
        <v>522</v>
      </c>
      <c r="K151" s="24">
        <v>43188</v>
      </c>
      <c r="L151" s="24" t="s">
        <v>112</v>
      </c>
      <c r="M151" s="25">
        <v>2018</v>
      </c>
    </row>
    <row r="152" spans="1:13" x14ac:dyDescent="0.25">
      <c r="A152" s="21" t="s">
        <v>451</v>
      </c>
      <c r="B152" s="21" t="s">
        <v>11</v>
      </c>
      <c r="C152" s="21" t="s">
        <v>490</v>
      </c>
      <c r="D152" s="21">
        <v>1</v>
      </c>
      <c r="E152" s="21" t="s">
        <v>59</v>
      </c>
      <c r="F152" s="21" t="s">
        <v>60</v>
      </c>
      <c r="G152" s="22">
        <v>2750</v>
      </c>
      <c r="H152" s="21">
        <v>0</v>
      </c>
      <c r="I152" s="23" t="s">
        <v>13</v>
      </c>
      <c r="J152" s="23" t="s">
        <v>13</v>
      </c>
      <c r="K152" s="24">
        <v>43307</v>
      </c>
      <c r="L152" s="24" t="s">
        <v>334</v>
      </c>
      <c r="M152" s="25">
        <v>2018</v>
      </c>
    </row>
    <row r="153" spans="1:13" x14ac:dyDescent="0.25">
      <c r="A153" s="21" t="s">
        <v>451</v>
      </c>
      <c r="B153" s="21" t="s">
        <v>11</v>
      </c>
      <c r="C153" s="21" t="s">
        <v>435</v>
      </c>
      <c r="D153" s="21">
        <v>1</v>
      </c>
      <c r="E153" s="21" t="s">
        <v>59</v>
      </c>
      <c r="F153" s="21" t="s">
        <v>60</v>
      </c>
      <c r="G153" s="22">
        <v>2750</v>
      </c>
      <c r="H153" s="21">
        <v>0</v>
      </c>
      <c r="I153" s="23" t="s">
        <v>13</v>
      </c>
      <c r="J153" s="23" t="s">
        <v>13</v>
      </c>
      <c r="K153" s="24">
        <v>43265</v>
      </c>
      <c r="L153" s="24" t="s">
        <v>209</v>
      </c>
      <c r="M153" s="25">
        <v>2018</v>
      </c>
    </row>
    <row r="154" spans="1:13" x14ac:dyDescent="0.25">
      <c r="A154" s="21" t="s">
        <v>451</v>
      </c>
      <c r="B154" s="21" t="s">
        <v>11</v>
      </c>
      <c r="C154" s="21" t="s">
        <v>436</v>
      </c>
      <c r="D154" s="21">
        <v>1</v>
      </c>
      <c r="E154" s="21" t="s">
        <v>59</v>
      </c>
      <c r="F154" s="21" t="s">
        <v>60</v>
      </c>
      <c r="G154" s="22">
        <v>2750</v>
      </c>
      <c r="H154" s="21">
        <v>0</v>
      </c>
      <c r="I154" s="23" t="s">
        <v>13</v>
      </c>
      <c r="J154" s="23" t="s">
        <v>13</v>
      </c>
      <c r="K154" s="24">
        <v>43279</v>
      </c>
      <c r="L154" s="24" t="s">
        <v>209</v>
      </c>
      <c r="M154" s="25">
        <v>2018</v>
      </c>
    </row>
    <row r="155" spans="1:13" x14ac:dyDescent="0.25">
      <c r="A155" s="21" t="s">
        <v>451</v>
      </c>
      <c r="B155" s="21" t="s">
        <v>11</v>
      </c>
      <c r="C155" s="21" t="s">
        <v>353</v>
      </c>
      <c r="D155" s="21">
        <v>1</v>
      </c>
      <c r="E155" s="21" t="s">
        <v>61</v>
      </c>
      <c r="F155" s="21" t="s">
        <v>60</v>
      </c>
      <c r="G155" s="22">
        <v>2750</v>
      </c>
      <c r="H155" s="21">
        <v>0</v>
      </c>
      <c r="I155" s="23" t="s">
        <v>13</v>
      </c>
      <c r="J155" s="23" t="s">
        <v>523</v>
      </c>
      <c r="K155" s="24">
        <v>43174</v>
      </c>
      <c r="L155" s="24" t="s">
        <v>112</v>
      </c>
      <c r="M155" s="25">
        <v>2018</v>
      </c>
    </row>
    <row r="156" spans="1:13" x14ac:dyDescent="0.25">
      <c r="A156" s="21" t="s">
        <v>451</v>
      </c>
      <c r="B156" s="21" t="s">
        <v>11</v>
      </c>
      <c r="C156" s="21" t="s">
        <v>491</v>
      </c>
      <c r="D156" s="21">
        <v>1</v>
      </c>
      <c r="E156" s="21" t="s">
        <v>76</v>
      </c>
      <c r="F156" s="21" t="s">
        <v>77</v>
      </c>
      <c r="G156" s="22">
        <v>5500</v>
      </c>
      <c r="H156" s="21">
        <v>0</v>
      </c>
      <c r="I156" s="23" t="s">
        <v>13</v>
      </c>
      <c r="J156" s="23" t="s">
        <v>13</v>
      </c>
      <c r="K156" s="24">
        <v>43342</v>
      </c>
      <c r="L156" s="24" t="s">
        <v>526</v>
      </c>
      <c r="M156" s="25">
        <v>2018</v>
      </c>
    </row>
    <row r="157" spans="1:13" x14ac:dyDescent="0.25">
      <c r="A157" s="21" t="s">
        <v>451</v>
      </c>
      <c r="B157" s="21" t="s">
        <v>11</v>
      </c>
      <c r="C157" s="21" t="s">
        <v>354</v>
      </c>
      <c r="D157" s="21">
        <v>1</v>
      </c>
      <c r="E157" s="21" t="s">
        <v>55</v>
      </c>
      <c r="F157" s="21" t="s">
        <v>56</v>
      </c>
      <c r="G157" s="21">
        <v>5500</v>
      </c>
      <c r="H157" s="21">
        <v>0</v>
      </c>
      <c r="I157" s="23" t="s">
        <v>13</v>
      </c>
      <c r="J157" s="23" t="s">
        <v>608</v>
      </c>
      <c r="K157" s="24">
        <v>43363</v>
      </c>
      <c r="L157" s="24" t="s">
        <v>524</v>
      </c>
      <c r="M157" s="25">
        <v>2018</v>
      </c>
    </row>
    <row r="158" spans="1:13" x14ac:dyDescent="0.25">
      <c r="A158" s="21" t="s">
        <v>451</v>
      </c>
      <c r="B158" s="21" t="s">
        <v>11</v>
      </c>
      <c r="C158" s="21" t="s">
        <v>355</v>
      </c>
      <c r="D158" s="21">
        <v>1</v>
      </c>
      <c r="E158" s="21" t="s">
        <v>55</v>
      </c>
      <c r="F158" s="21" t="s">
        <v>56</v>
      </c>
      <c r="G158" s="21">
        <v>5500</v>
      </c>
      <c r="H158" s="21">
        <v>0</v>
      </c>
      <c r="I158" s="23" t="s">
        <v>13</v>
      </c>
      <c r="J158" s="23" t="s">
        <v>609</v>
      </c>
      <c r="K158" s="24">
        <v>43307</v>
      </c>
      <c r="L158" s="24" t="s">
        <v>334</v>
      </c>
      <c r="M158" s="25">
        <v>2018</v>
      </c>
    </row>
    <row r="159" spans="1:13" x14ac:dyDescent="0.25">
      <c r="A159" s="21" t="s">
        <v>451</v>
      </c>
      <c r="B159" s="21" t="s">
        <v>11</v>
      </c>
      <c r="C159" s="21" t="s">
        <v>356</v>
      </c>
      <c r="D159" s="21">
        <v>1</v>
      </c>
      <c r="E159" s="21" t="s">
        <v>55</v>
      </c>
      <c r="F159" s="21" t="s">
        <v>56</v>
      </c>
      <c r="G159" s="22">
        <v>5500</v>
      </c>
      <c r="H159" s="21">
        <v>0</v>
      </c>
      <c r="I159" s="23" t="s">
        <v>13</v>
      </c>
      <c r="J159" s="23" t="s">
        <v>610</v>
      </c>
      <c r="K159" s="24">
        <v>43391</v>
      </c>
      <c r="L159" s="24" t="s">
        <v>525</v>
      </c>
      <c r="M159" s="25">
        <v>2018</v>
      </c>
    </row>
    <row r="160" spans="1:13" x14ac:dyDescent="0.25">
      <c r="A160" s="21" t="s">
        <v>451</v>
      </c>
      <c r="B160" s="21" t="s">
        <v>11</v>
      </c>
      <c r="C160" s="21" t="s">
        <v>357</v>
      </c>
      <c r="D160" s="21">
        <v>1</v>
      </c>
      <c r="E160" s="21" t="s">
        <v>55</v>
      </c>
      <c r="F160" s="21" t="s">
        <v>56</v>
      </c>
      <c r="G160" s="22">
        <v>5500</v>
      </c>
      <c r="H160" s="21">
        <v>0</v>
      </c>
      <c r="I160" s="23" t="s">
        <v>13</v>
      </c>
      <c r="J160" s="23" t="s">
        <v>611</v>
      </c>
      <c r="K160" s="24">
        <v>43251</v>
      </c>
      <c r="L160" s="24" t="s">
        <v>118</v>
      </c>
      <c r="M160" s="25">
        <v>2018</v>
      </c>
    </row>
    <row r="161" spans="1:13" x14ac:dyDescent="0.25">
      <c r="A161" s="21" t="s">
        <v>451</v>
      </c>
      <c r="B161" s="21" t="s">
        <v>11</v>
      </c>
      <c r="C161" s="21" t="s">
        <v>437</v>
      </c>
      <c r="D161" s="21">
        <v>1</v>
      </c>
      <c r="E161" s="21" t="s">
        <v>55</v>
      </c>
      <c r="F161" s="21" t="s">
        <v>56</v>
      </c>
      <c r="G161" s="22">
        <v>5500</v>
      </c>
      <c r="H161" s="21">
        <v>0</v>
      </c>
      <c r="I161" s="23" t="s">
        <v>13</v>
      </c>
      <c r="J161" s="23" t="s">
        <v>612</v>
      </c>
      <c r="K161" s="24">
        <v>43404</v>
      </c>
      <c r="L161" s="24" t="s">
        <v>525</v>
      </c>
      <c r="M161" s="25">
        <v>2018</v>
      </c>
    </row>
    <row r="162" spans="1:13" x14ac:dyDescent="0.25">
      <c r="A162" s="21" t="s">
        <v>451</v>
      </c>
      <c r="B162" s="21" t="s">
        <v>11</v>
      </c>
      <c r="C162" s="21" t="s">
        <v>358</v>
      </c>
      <c r="D162" s="21">
        <v>1</v>
      </c>
      <c r="E162" s="21" t="s">
        <v>284</v>
      </c>
      <c r="F162" s="21" t="s">
        <v>359</v>
      </c>
      <c r="G162" s="22">
        <v>5500</v>
      </c>
      <c r="H162" s="21">
        <v>0</v>
      </c>
      <c r="I162" s="23" t="s">
        <v>13</v>
      </c>
      <c r="J162" s="23" t="s">
        <v>613</v>
      </c>
      <c r="K162" s="24">
        <v>43356</v>
      </c>
      <c r="L162" s="24" t="s">
        <v>524</v>
      </c>
      <c r="M162" s="25">
        <v>2018</v>
      </c>
    </row>
    <row r="163" spans="1:13" x14ac:dyDescent="0.25">
      <c r="A163" s="21" t="s">
        <v>451</v>
      </c>
      <c r="B163" s="21" t="s">
        <v>11</v>
      </c>
      <c r="C163" s="21" t="s">
        <v>360</v>
      </c>
      <c r="D163" s="21">
        <v>1</v>
      </c>
      <c r="E163" s="21" t="s">
        <v>284</v>
      </c>
      <c r="F163" s="21" t="s">
        <v>359</v>
      </c>
      <c r="G163" s="22">
        <v>5500</v>
      </c>
      <c r="H163" s="21">
        <v>0</v>
      </c>
      <c r="I163" s="23" t="s">
        <v>13</v>
      </c>
      <c r="J163" s="23" t="s">
        <v>614</v>
      </c>
      <c r="K163" s="24">
        <v>43293</v>
      </c>
      <c r="L163" s="24" t="s">
        <v>334</v>
      </c>
      <c r="M163" s="25">
        <v>2018</v>
      </c>
    </row>
    <row r="164" spans="1:13" x14ac:dyDescent="0.25">
      <c r="A164" s="21" t="s">
        <v>451</v>
      </c>
      <c r="B164" s="21" t="s">
        <v>11</v>
      </c>
      <c r="C164" s="21" t="s">
        <v>361</v>
      </c>
      <c r="D164" s="21">
        <v>1</v>
      </c>
      <c r="E164" s="21" t="s">
        <v>284</v>
      </c>
      <c r="F164" s="21" t="s">
        <v>359</v>
      </c>
      <c r="G164" s="22">
        <v>5500</v>
      </c>
      <c r="H164" s="21">
        <v>0</v>
      </c>
      <c r="I164" s="23" t="s">
        <v>13</v>
      </c>
      <c r="J164" s="23" t="s">
        <v>615</v>
      </c>
      <c r="K164" s="24">
        <v>43370</v>
      </c>
      <c r="L164" s="24" t="s">
        <v>524</v>
      </c>
      <c r="M164" s="25">
        <v>2018</v>
      </c>
    </row>
    <row r="165" spans="1:13" x14ac:dyDescent="0.25">
      <c r="A165" s="21" t="s">
        <v>451</v>
      </c>
      <c r="B165" s="21" t="s">
        <v>11</v>
      </c>
      <c r="C165" s="21" t="s">
        <v>362</v>
      </c>
      <c r="D165" s="21">
        <v>1</v>
      </c>
      <c r="E165" s="21" t="s">
        <v>284</v>
      </c>
      <c r="F165" s="21" t="s">
        <v>359</v>
      </c>
      <c r="G165" s="22">
        <v>5500</v>
      </c>
      <c r="H165" s="21">
        <v>0</v>
      </c>
      <c r="I165" s="23" t="s">
        <v>13</v>
      </c>
      <c r="J165" s="23" t="s">
        <v>616</v>
      </c>
      <c r="K165" s="24">
        <v>43377</v>
      </c>
      <c r="L165" s="24" t="s">
        <v>525</v>
      </c>
      <c r="M165" s="25">
        <v>2018</v>
      </c>
    </row>
    <row r="166" spans="1:13" x14ac:dyDescent="0.25">
      <c r="A166" s="21" t="s">
        <v>451</v>
      </c>
      <c r="B166" s="21" t="s">
        <v>11</v>
      </c>
      <c r="C166" s="21" t="s">
        <v>438</v>
      </c>
      <c r="D166" s="21">
        <v>1</v>
      </c>
      <c r="E166" s="21" t="s">
        <v>284</v>
      </c>
      <c r="F166" s="21" t="s">
        <v>359</v>
      </c>
      <c r="G166" s="22">
        <v>5500</v>
      </c>
      <c r="H166" s="21">
        <v>0</v>
      </c>
      <c r="I166" s="23" t="s">
        <v>13</v>
      </c>
      <c r="J166" s="23" t="s">
        <v>617</v>
      </c>
      <c r="K166" s="24">
        <v>43279</v>
      </c>
      <c r="L166" s="24" t="s">
        <v>209</v>
      </c>
      <c r="M166" s="25">
        <v>2018</v>
      </c>
    </row>
    <row r="167" spans="1:13" x14ac:dyDescent="0.25">
      <c r="A167" s="21" t="s">
        <v>451</v>
      </c>
      <c r="B167" s="21" t="s">
        <v>11</v>
      </c>
      <c r="C167" s="21" t="s">
        <v>363</v>
      </c>
      <c r="D167" s="21">
        <v>1</v>
      </c>
      <c r="E167" s="21" t="s">
        <v>284</v>
      </c>
      <c r="F167" s="21" t="s">
        <v>359</v>
      </c>
      <c r="G167" s="22">
        <v>5500</v>
      </c>
      <c r="H167" s="21">
        <v>0</v>
      </c>
      <c r="I167" s="23" t="s">
        <v>13</v>
      </c>
      <c r="J167" s="23" t="s">
        <v>618</v>
      </c>
      <c r="K167" s="24">
        <v>43307</v>
      </c>
      <c r="L167" s="24" t="s">
        <v>334</v>
      </c>
      <c r="M167" s="25">
        <v>2018</v>
      </c>
    </row>
    <row r="168" spans="1:13" x14ac:dyDescent="0.25">
      <c r="A168" s="21" t="s">
        <v>451</v>
      </c>
      <c r="B168" s="21" t="s">
        <v>11</v>
      </c>
      <c r="C168" s="21" t="s">
        <v>364</v>
      </c>
      <c r="D168" s="21">
        <v>1</v>
      </c>
      <c r="E168" s="21" t="s">
        <v>284</v>
      </c>
      <c r="F168" s="21" t="s">
        <v>359</v>
      </c>
      <c r="G168" s="22">
        <v>5500</v>
      </c>
      <c r="H168" s="21">
        <v>0</v>
      </c>
      <c r="I168" s="23" t="s">
        <v>13</v>
      </c>
      <c r="J168" s="23" t="s">
        <v>619</v>
      </c>
      <c r="K168" s="24">
        <v>43398</v>
      </c>
      <c r="L168" s="24" t="s">
        <v>525</v>
      </c>
      <c r="M168" s="25">
        <v>2018</v>
      </c>
    </row>
    <row r="169" spans="1:13" x14ac:dyDescent="0.25">
      <c r="A169" s="21" t="s">
        <v>451</v>
      </c>
      <c r="B169" s="21" t="s">
        <v>11</v>
      </c>
      <c r="C169" s="21" t="s">
        <v>439</v>
      </c>
      <c r="D169" s="21">
        <v>1</v>
      </c>
      <c r="E169" s="21" t="s">
        <v>61</v>
      </c>
      <c r="F169" s="21" t="s">
        <v>60</v>
      </c>
      <c r="G169" s="22">
        <v>2750</v>
      </c>
      <c r="H169" s="21">
        <v>0</v>
      </c>
      <c r="I169" s="23" t="s">
        <v>13</v>
      </c>
      <c r="J169" s="23" t="s">
        <v>13</v>
      </c>
      <c r="K169" s="24">
        <v>43209</v>
      </c>
      <c r="L169" s="24" t="s">
        <v>130</v>
      </c>
      <c r="M169" s="25">
        <v>2018</v>
      </c>
    </row>
    <row r="170" spans="1:13" x14ac:dyDescent="0.25">
      <c r="A170" s="21" t="s">
        <v>451</v>
      </c>
      <c r="B170" s="21" t="s">
        <v>11</v>
      </c>
      <c r="C170" s="21" t="s">
        <v>440</v>
      </c>
      <c r="D170" s="21">
        <v>1</v>
      </c>
      <c r="E170" s="21" t="s">
        <v>59</v>
      </c>
      <c r="F170" s="21" t="s">
        <v>60</v>
      </c>
      <c r="G170" s="22">
        <v>2750</v>
      </c>
      <c r="H170" s="21">
        <v>0</v>
      </c>
      <c r="I170" s="23" t="s">
        <v>13</v>
      </c>
      <c r="J170" s="23" t="s">
        <v>13</v>
      </c>
      <c r="K170" s="24">
        <v>43272</v>
      </c>
      <c r="L170" s="24" t="s">
        <v>209</v>
      </c>
      <c r="M170" s="25">
        <v>2018</v>
      </c>
    </row>
    <row r="171" spans="1:13" x14ac:dyDescent="0.25">
      <c r="A171" s="21" t="s">
        <v>451</v>
      </c>
      <c r="B171" s="21" t="s">
        <v>11</v>
      </c>
      <c r="C171" s="21" t="s">
        <v>492</v>
      </c>
      <c r="D171" s="21">
        <v>1</v>
      </c>
      <c r="E171" s="21" t="s">
        <v>61</v>
      </c>
      <c r="F171" s="21" t="s">
        <v>60</v>
      </c>
      <c r="G171" s="21">
        <v>2750</v>
      </c>
      <c r="H171" s="21">
        <v>0</v>
      </c>
      <c r="I171" s="23" t="s">
        <v>13</v>
      </c>
      <c r="J171" s="23" t="s">
        <v>13</v>
      </c>
      <c r="K171" s="24">
        <v>43342</v>
      </c>
      <c r="L171" s="24" t="s">
        <v>526</v>
      </c>
      <c r="M171" s="25">
        <v>2018</v>
      </c>
    </row>
    <row r="172" spans="1:13" x14ac:dyDescent="0.25">
      <c r="A172" s="21" t="s">
        <v>451</v>
      </c>
      <c r="B172" s="21" t="s">
        <v>11</v>
      </c>
      <c r="C172" s="21" t="s">
        <v>493</v>
      </c>
      <c r="D172" s="21">
        <v>1</v>
      </c>
      <c r="E172" s="21" t="s">
        <v>52</v>
      </c>
      <c r="F172" s="21" t="s">
        <v>53</v>
      </c>
      <c r="G172" s="21">
        <v>5500</v>
      </c>
      <c r="H172" s="21">
        <v>0</v>
      </c>
      <c r="I172" s="23" t="s">
        <v>13</v>
      </c>
      <c r="J172" s="23" t="s">
        <v>13</v>
      </c>
      <c r="K172" s="24">
        <v>43314</v>
      </c>
      <c r="L172" s="24" t="s">
        <v>526</v>
      </c>
      <c r="M172" s="25">
        <v>2018</v>
      </c>
    </row>
    <row r="173" spans="1:13" x14ac:dyDescent="0.25">
      <c r="A173" s="21" t="s">
        <v>451</v>
      </c>
      <c r="B173" s="21" t="s">
        <v>11</v>
      </c>
      <c r="C173" s="21" t="s">
        <v>494</v>
      </c>
      <c r="D173" s="21">
        <v>1</v>
      </c>
      <c r="E173" s="21" t="s">
        <v>74</v>
      </c>
      <c r="F173" s="21" t="s">
        <v>75</v>
      </c>
      <c r="G173" s="21">
        <v>5400</v>
      </c>
      <c r="H173" s="21">
        <v>0</v>
      </c>
      <c r="I173" s="23" t="s">
        <v>13</v>
      </c>
      <c r="J173" s="23" t="s">
        <v>13</v>
      </c>
      <c r="K173" s="24">
        <v>43342</v>
      </c>
      <c r="L173" s="24" t="s">
        <v>526</v>
      </c>
      <c r="M173" s="25">
        <v>2018</v>
      </c>
    </row>
    <row r="174" spans="1:13" x14ac:dyDescent="0.25">
      <c r="A174" s="21" t="s">
        <v>451</v>
      </c>
      <c r="B174" s="21" t="s">
        <v>11</v>
      </c>
      <c r="C174" s="21" t="s">
        <v>570</v>
      </c>
      <c r="D174" s="21">
        <v>1</v>
      </c>
      <c r="E174" s="21" t="s">
        <v>283</v>
      </c>
      <c r="F174" s="21" t="s">
        <v>603</v>
      </c>
      <c r="G174" s="21">
        <v>2750</v>
      </c>
      <c r="H174" s="21">
        <v>0</v>
      </c>
      <c r="I174" s="23" t="s">
        <v>13</v>
      </c>
      <c r="J174" s="23" t="s">
        <v>13</v>
      </c>
      <c r="K174" s="24">
        <v>43419</v>
      </c>
      <c r="L174" s="24" t="s">
        <v>620</v>
      </c>
      <c r="M174" s="25">
        <v>2018</v>
      </c>
    </row>
    <row r="175" spans="1:13" x14ac:dyDescent="0.25">
      <c r="A175" s="21" t="s">
        <v>451</v>
      </c>
      <c r="B175" s="21" t="s">
        <v>11</v>
      </c>
      <c r="C175" s="21" t="s">
        <v>496</v>
      </c>
      <c r="D175" s="21">
        <v>1</v>
      </c>
      <c r="E175" s="21" t="s">
        <v>52</v>
      </c>
      <c r="F175" s="21" t="s">
        <v>53</v>
      </c>
      <c r="G175" s="21">
        <v>5500</v>
      </c>
      <c r="H175" s="21">
        <v>0</v>
      </c>
      <c r="I175" s="23" t="s">
        <v>13</v>
      </c>
      <c r="J175" s="23" t="s">
        <v>13</v>
      </c>
      <c r="K175" s="24">
        <v>43342</v>
      </c>
      <c r="L175" s="24" t="s">
        <v>526</v>
      </c>
      <c r="M175" s="25">
        <v>2018</v>
      </c>
    </row>
    <row r="176" spans="1:13" x14ac:dyDescent="0.25">
      <c r="A176" s="21" t="s">
        <v>451</v>
      </c>
      <c r="B176" s="21" t="s">
        <v>11</v>
      </c>
      <c r="C176" s="21" t="s">
        <v>571</v>
      </c>
      <c r="D176" s="21">
        <v>1</v>
      </c>
      <c r="E176" s="21" t="s">
        <v>76</v>
      </c>
      <c r="F176" s="21" t="s">
        <v>77</v>
      </c>
      <c r="G176" s="21">
        <v>5500</v>
      </c>
      <c r="H176" s="21">
        <v>0</v>
      </c>
      <c r="I176" s="23" t="s">
        <v>13</v>
      </c>
      <c r="J176" s="23" t="s">
        <v>13</v>
      </c>
      <c r="K176" s="24">
        <v>43349</v>
      </c>
      <c r="L176" s="24" t="s">
        <v>524</v>
      </c>
      <c r="M176" s="25">
        <v>2018</v>
      </c>
    </row>
    <row r="177" spans="1:13" x14ac:dyDescent="0.25">
      <c r="A177" s="21" t="s">
        <v>451</v>
      </c>
      <c r="B177" s="21" t="s">
        <v>11</v>
      </c>
      <c r="C177" s="21" t="s">
        <v>572</v>
      </c>
      <c r="D177" s="21">
        <v>1</v>
      </c>
      <c r="E177" s="21" t="s">
        <v>61</v>
      </c>
      <c r="F177" s="21" t="s">
        <v>60</v>
      </c>
      <c r="G177" s="21">
        <v>2750</v>
      </c>
      <c r="H177" s="21">
        <v>0</v>
      </c>
      <c r="I177" s="23" t="s">
        <v>13</v>
      </c>
      <c r="J177" s="23" t="s">
        <v>13</v>
      </c>
      <c r="K177" s="24">
        <v>43349</v>
      </c>
      <c r="L177" s="24" t="s">
        <v>524</v>
      </c>
      <c r="M177" s="25">
        <v>2018</v>
      </c>
    </row>
    <row r="178" spans="1:13" x14ac:dyDescent="0.25">
      <c r="A178" s="21" t="s">
        <v>451</v>
      </c>
      <c r="B178" s="21" t="s">
        <v>11</v>
      </c>
      <c r="C178" s="21" t="s">
        <v>477</v>
      </c>
      <c r="D178" s="21">
        <v>1</v>
      </c>
      <c r="E178" s="21" t="s">
        <v>113</v>
      </c>
      <c r="F178" s="21" t="s">
        <v>71</v>
      </c>
      <c r="G178" s="21">
        <v>2750</v>
      </c>
      <c r="H178" s="21">
        <v>0</v>
      </c>
      <c r="I178" s="23" t="s">
        <v>13</v>
      </c>
      <c r="J178" s="23" t="s">
        <v>13</v>
      </c>
      <c r="K178" s="24">
        <v>43195</v>
      </c>
      <c r="L178" s="24" t="s">
        <v>130</v>
      </c>
      <c r="M178" s="25">
        <v>2018</v>
      </c>
    </row>
    <row r="179" spans="1:13" x14ac:dyDescent="0.25">
      <c r="A179" s="21" t="s">
        <v>451</v>
      </c>
      <c r="B179" s="21" t="s">
        <v>11</v>
      </c>
      <c r="C179" s="21" t="s">
        <v>497</v>
      </c>
      <c r="D179" s="21">
        <v>1</v>
      </c>
      <c r="E179" s="21" t="s">
        <v>70</v>
      </c>
      <c r="F179" s="21" t="s">
        <v>71</v>
      </c>
      <c r="G179" s="21">
        <v>2750</v>
      </c>
      <c r="H179" s="21">
        <v>0</v>
      </c>
      <c r="I179" s="23" t="s">
        <v>13</v>
      </c>
      <c r="J179" s="23" t="s">
        <v>13</v>
      </c>
      <c r="K179" s="24">
        <v>43209</v>
      </c>
      <c r="L179" s="24" t="s">
        <v>130</v>
      </c>
      <c r="M179" s="25">
        <v>2018</v>
      </c>
    </row>
    <row r="180" spans="1:13" x14ac:dyDescent="0.25">
      <c r="A180" s="21" t="s">
        <v>451</v>
      </c>
      <c r="B180" s="21" t="s">
        <v>11</v>
      </c>
      <c r="C180" s="21" t="s">
        <v>478</v>
      </c>
      <c r="D180" s="21">
        <v>1</v>
      </c>
      <c r="E180" s="21" t="s">
        <v>70</v>
      </c>
      <c r="F180" s="21" t="s">
        <v>71</v>
      </c>
      <c r="G180" s="21">
        <v>2750</v>
      </c>
      <c r="H180" s="21">
        <v>0</v>
      </c>
      <c r="I180" s="23" t="s">
        <v>13</v>
      </c>
      <c r="J180" s="23" t="s">
        <v>13</v>
      </c>
      <c r="K180" s="24">
        <v>43251</v>
      </c>
      <c r="L180" s="24" t="s">
        <v>118</v>
      </c>
      <c r="M180" s="25">
        <v>2018</v>
      </c>
    </row>
    <row r="181" spans="1:13" x14ac:dyDescent="0.25">
      <c r="A181" s="21" t="s">
        <v>451</v>
      </c>
      <c r="B181" s="21" t="s">
        <v>11</v>
      </c>
      <c r="C181" s="21" t="s">
        <v>479</v>
      </c>
      <c r="D181" s="21">
        <v>1</v>
      </c>
      <c r="E181" s="21" t="s">
        <v>70</v>
      </c>
      <c r="F181" s="21" t="s">
        <v>71</v>
      </c>
      <c r="G181" s="21">
        <v>2750</v>
      </c>
      <c r="H181" s="21">
        <v>0</v>
      </c>
      <c r="I181" s="23" t="s">
        <v>13</v>
      </c>
      <c r="J181" s="23" t="s">
        <v>13</v>
      </c>
      <c r="K181" s="24">
        <v>43286</v>
      </c>
      <c r="L181" s="24" t="s">
        <v>334</v>
      </c>
      <c r="M181" s="25">
        <v>2018</v>
      </c>
    </row>
    <row r="182" spans="1:13" x14ac:dyDescent="0.25">
      <c r="A182" s="21" t="s">
        <v>451</v>
      </c>
      <c r="B182" s="21" t="s">
        <v>11</v>
      </c>
      <c r="C182" s="21" t="s">
        <v>498</v>
      </c>
      <c r="D182" s="21">
        <v>1</v>
      </c>
      <c r="E182" s="21" t="s">
        <v>70</v>
      </c>
      <c r="F182" s="21" t="s">
        <v>71</v>
      </c>
      <c r="G182" s="21">
        <v>2750</v>
      </c>
      <c r="H182" s="21">
        <v>0</v>
      </c>
      <c r="I182" s="23" t="s">
        <v>13</v>
      </c>
      <c r="J182" s="23" t="s">
        <v>13</v>
      </c>
      <c r="K182" s="24">
        <v>43244</v>
      </c>
      <c r="L182" s="24" t="s">
        <v>118</v>
      </c>
      <c r="M182" s="25">
        <v>2018</v>
      </c>
    </row>
    <row r="183" spans="1:13" x14ac:dyDescent="0.25">
      <c r="A183" s="21" t="s">
        <v>451</v>
      </c>
      <c r="B183" s="21" t="s">
        <v>11</v>
      </c>
      <c r="C183" s="21" t="s">
        <v>573</v>
      </c>
      <c r="D183" s="21">
        <v>1</v>
      </c>
      <c r="E183" s="21" t="s">
        <v>52</v>
      </c>
      <c r="F183" s="21" t="s">
        <v>53</v>
      </c>
      <c r="G183" s="21">
        <v>5500</v>
      </c>
      <c r="H183" s="21">
        <v>0</v>
      </c>
      <c r="I183" s="23" t="s">
        <v>13</v>
      </c>
      <c r="J183" s="23" t="s">
        <v>13</v>
      </c>
      <c r="K183" s="24">
        <v>43349</v>
      </c>
      <c r="L183" s="24" t="s">
        <v>524</v>
      </c>
      <c r="M183" s="25">
        <v>2018</v>
      </c>
    </row>
    <row r="184" spans="1:13" x14ac:dyDescent="0.25">
      <c r="A184" s="21" t="s">
        <v>451</v>
      </c>
      <c r="B184" s="21" t="s">
        <v>11</v>
      </c>
      <c r="C184" s="21" t="s">
        <v>480</v>
      </c>
      <c r="D184" s="21">
        <v>1</v>
      </c>
      <c r="E184" s="21" t="s">
        <v>74</v>
      </c>
      <c r="F184" s="21" t="s">
        <v>75</v>
      </c>
      <c r="G184" s="21">
        <v>5400</v>
      </c>
      <c r="H184" s="21">
        <v>0</v>
      </c>
      <c r="I184" s="23" t="s">
        <v>13</v>
      </c>
      <c r="J184" s="23" t="s">
        <v>13</v>
      </c>
      <c r="K184" s="24">
        <v>43216</v>
      </c>
      <c r="L184" s="24" t="s">
        <v>130</v>
      </c>
      <c r="M184" s="25">
        <v>2018</v>
      </c>
    </row>
    <row r="185" spans="1:13" x14ac:dyDescent="0.25">
      <c r="A185" s="21" t="s">
        <v>451</v>
      </c>
      <c r="B185" s="21" t="s">
        <v>11</v>
      </c>
      <c r="C185" s="21" t="s">
        <v>481</v>
      </c>
      <c r="D185" s="21">
        <v>1</v>
      </c>
      <c r="E185" s="21" t="s">
        <v>74</v>
      </c>
      <c r="F185" s="21" t="s">
        <v>75</v>
      </c>
      <c r="G185" s="21">
        <v>5400</v>
      </c>
      <c r="H185" s="21">
        <v>0</v>
      </c>
      <c r="I185" s="23" t="s">
        <v>13</v>
      </c>
      <c r="J185" s="23" t="s">
        <v>13</v>
      </c>
      <c r="K185" s="24">
        <v>43237</v>
      </c>
      <c r="L185" s="24" t="s">
        <v>118</v>
      </c>
      <c r="M185" s="25">
        <v>2018</v>
      </c>
    </row>
    <row r="186" spans="1:13" x14ac:dyDescent="0.25">
      <c r="A186" s="21" t="s">
        <v>451</v>
      </c>
      <c r="B186" s="21" t="s">
        <v>11</v>
      </c>
      <c r="C186" s="21" t="s">
        <v>574</v>
      </c>
      <c r="D186" s="21">
        <v>1</v>
      </c>
      <c r="E186" s="21" t="s">
        <v>74</v>
      </c>
      <c r="F186" s="21" t="s">
        <v>75</v>
      </c>
      <c r="G186" s="21">
        <v>5400</v>
      </c>
      <c r="H186" s="21">
        <v>0</v>
      </c>
      <c r="I186" s="23" t="s">
        <v>13</v>
      </c>
      <c r="J186" s="23" t="s">
        <v>13</v>
      </c>
      <c r="K186" s="24">
        <v>43356</v>
      </c>
      <c r="L186" s="24" t="s">
        <v>524</v>
      </c>
      <c r="M186" s="25">
        <v>2018</v>
      </c>
    </row>
    <row r="187" spans="1:13" x14ac:dyDescent="0.25">
      <c r="A187" s="21" t="s">
        <v>451</v>
      </c>
      <c r="B187" s="21" t="s">
        <v>11</v>
      </c>
      <c r="C187" s="21" t="s">
        <v>482</v>
      </c>
      <c r="D187" s="21">
        <v>1</v>
      </c>
      <c r="E187" s="21" t="s">
        <v>74</v>
      </c>
      <c r="F187" s="21" t="s">
        <v>75</v>
      </c>
      <c r="G187" s="21">
        <v>5400</v>
      </c>
      <c r="H187" s="21">
        <v>0</v>
      </c>
      <c r="I187" s="23" t="s">
        <v>13</v>
      </c>
      <c r="J187" s="23" t="s">
        <v>13</v>
      </c>
      <c r="K187" s="24">
        <v>43251</v>
      </c>
      <c r="L187" s="24" t="s">
        <v>118</v>
      </c>
      <c r="M187" s="25">
        <v>2018</v>
      </c>
    </row>
    <row r="188" spans="1:13" x14ac:dyDescent="0.25">
      <c r="A188" s="21" t="s">
        <v>451</v>
      </c>
      <c r="B188" s="21" t="s">
        <v>11</v>
      </c>
      <c r="C188" s="21" t="s">
        <v>483</v>
      </c>
      <c r="D188" s="21">
        <v>1</v>
      </c>
      <c r="E188" s="21" t="s">
        <v>74</v>
      </c>
      <c r="F188" s="21" t="s">
        <v>75</v>
      </c>
      <c r="G188" s="21">
        <v>5400</v>
      </c>
      <c r="H188" s="21">
        <v>0</v>
      </c>
      <c r="I188" s="23" t="s">
        <v>13</v>
      </c>
      <c r="J188" s="23" t="s">
        <v>13</v>
      </c>
      <c r="K188" s="24">
        <v>43265</v>
      </c>
      <c r="L188" s="24" t="s">
        <v>209</v>
      </c>
      <c r="M188" s="25">
        <v>2018</v>
      </c>
    </row>
    <row r="189" spans="1:13" x14ac:dyDescent="0.25">
      <c r="A189" s="21" t="s">
        <v>451</v>
      </c>
      <c r="B189" s="21" t="s">
        <v>11</v>
      </c>
      <c r="C189" s="21" t="s">
        <v>500</v>
      </c>
      <c r="D189" s="21">
        <v>1</v>
      </c>
      <c r="E189" s="21" t="s">
        <v>74</v>
      </c>
      <c r="F189" s="21" t="s">
        <v>75</v>
      </c>
      <c r="G189" s="21">
        <v>5400</v>
      </c>
      <c r="H189" s="21">
        <v>0</v>
      </c>
      <c r="I189" s="23" t="s">
        <v>13</v>
      </c>
      <c r="J189" s="23" t="s">
        <v>13</v>
      </c>
      <c r="K189" s="24">
        <v>43279</v>
      </c>
      <c r="L189" s="24" t="s">
        <v>209</v>
      </c>
      <c r="M189" s="25">
        <v>2018</v>
      </c>
    </row>
    <row r="190" spans="1:13" x14ac:dyDescent="0.25">
      <c r="A190" s="21" t="s">
        <v>451</v>
      </c>
      <c r="B190" s="21" t="s">
        <v>11</v>
      </c>
      <c r="C190" s="21" t="s">
        <v>501</v>
      </c>
      <c r="D190" s="21">
        <v>1</v>
      </c>
      <c r="E190" s="21" t="s">
        <v>74</v>
      </c>
      <c r="F190" s="21" t="s">
        <v>75</v>
      </c>
      <c r="G190" s="21">
        <v>5400</v>
      </c>
      <c r="H190" s="21">
        <v>0</v>
      </c>
      <c r="I190" s="23" t="s">
        <v>13</v>
      </c>
      <c r="J190" s="23" t="s">
        <v>13</v>
      </c>
      <c r="K190" s="24">
        <v>43300</v>
      </c>
      <c r="L190" s="24" t="s">
        <v>334</v>
      </c>
      <c r="M190" s="25">
        <v>2018</v>
      </c>
    </row>
    <row r="191" spans="1:13" x14ac:dyDescent="0.25">
      <c r="A191" s="21" t="s">
        <v>451</v>
      </c>
      <c r="B191" s="21" t="s">
        <v>11</v>
      </c>
      <c r="C191" s="21" t="s">
        <v>484</v>
      </c>
      <c r="D191" s="21">
        <v>1</v>
      </c>
      <c r="E191" s="21" t="s">
        <v>74</v>
      </c>
      <c r="F191" s="21" t="s">
        <v>75</v>
      </c>
      <c r="G191" s="21">
        <v>5400</v>
      </c>
      <c r="H191" s="21">
        <v>0</v>
      </c>
      <c r="I191" s="23" t="s">
        <v>13</v>
      </c>
      <c r="J191" s="23" t="s">
        <v>13</v>
      </c>
      <c r="K191" s="24">
        <v>43272</v>
      </c>
      <c r="L191" s="24" t="s">
        <v>209</v>
      </c>
      <c r="M191" s="25">
        <v>2018</v>
      </c>
    </row>
    <row r="192" spans="1:13" x14ac:dyDescent="0.25">
      <c r="A192" s="21" t="s">
        <v>451</v>
      </c>
      <c r="B192" s="21" t="s">
        <v>11</v>
      </c>
      <c r="C192" s="21" t="s">
        <v>502</v>
      </c>
      <c r="D192" s="21">
        <v>1</v>
      </c>
      <c r="E192" s="21" t="s">
        <v>74</v>
      </c>
      <c r="F192" s="21" t="s">
        <v>75</v>
      </c>
      <c r="G192" s="21">
        <v>5400</v>
      </c>
      <c r="H192" s="21">
        <v>0</v>
      </c>
      <c r="I192" s="23" t="s">
        <v>13</v>
      </c>
      <c r="J192" s="23" t="s">
        <v>13</v>
      </c>
      <c r="K192" s="24">
        <v>43293</v>
      </c>
      <c r="L192" s="24" t="s">
        <v>334</v>
      </c>
      <c r="M192" s="25">
        <v>2018</v>
      </c>
    </row>
    <row r="193" spans="1:13" x14ac:dyDescent="0.25">
      <c r="A193" s="21" t="s">
        <v>451</v>
      </c>
      <c r="B193" s="21" t="s">
        <v>11</v>
      </c>
      <c r="C193" s="21" t="s">
        <v>575</v>
      </c>
      <c r="D193" s="21">
        <v>1</v>
      </c>
      <c r="E193" s="21" t="s">
        <v>76</v>
      </c>
      <c r="F193" s="21" t="s">
        <v>77</v>
      </c>
      <c r="G193" s="21">
        <v>5500</v>
      </c>
      <c r="H193" s="21">
        <v>0</v>
      </c>
      <c r="I193" s="23" t="s">
        <v>13</v>
      </c>
      <c r="J193" s="23" t="s">
        <v>13</v>
      </c>
      <c r="K193" s="24">
        <v>43370</v>
      </c>
      <c r="L193" s="24" t="s">
        <v>524</v>
      </c>
      <c r="M193" s="25">
        <v>2018</v>
      </c>
    </row>
    <row r="194" spans="1:13" x14ac:dyDescent="0.25">
      <c r="A194" s="21" t="s">
        <v>451</v>
      </c>
      <c r="B194" s="21" t="s">
        <v>11</v>
      </c>
      <c r="C194" s="21" t="s">
        <v>576</v>
      </c>
      <c r="D194" s="21">
        <v>1</v>
      </c>
      <c r="E194" s="21" t="s">
        <v>76</v>
      </c>
      <c r="F194" s="21" t="s">
        <v>77</v>
      </c>
      <c r="G194" s="21">
        <v>5500</v>
      </c>
      <c r="H194" s="21">
        <v>0</v>
      </c>
      <c r="I194" s="23" t="s">
        <v>13</v>
      </c>
      <c r="J194" s="23" t="s">
        <v>13</v>
      </c>
      <c r="K194" s="24">
        <v>43356</v>
      </c>
      <c r="L194" s="24" t="s">
        <v>524</v>
      </c>
      <c r="M194" s="25">
        <v>2018</v>
      </c>
    </row>
    <row r="195" spans="1:13" x14ac:dyDescent="0.25">
      <c r="A195" s="21" t="s">
        <v>451</v>
      </c>
      <c r="B195" s="21" t="s">
        <v>11</v>
      </c>
      <c r="C195" s="21" t="s">
        <v>577</v>
      </c>
      <c r="D195" s="21">
        <v>1</v>
      </c>
      <c r="E195" s="21" t="s">
        <v>74</v>
      </c>
      <c r="F195" s="21" t="s">
        <v>75</v>
      </c>
      <c r="G195" s="21">
        <v>5400</v>
      </c>
      <c r="H195" s="21">
        <v>0</v>
      </c>
      <c r="I195" s="23" t="s">
        <v>13</v>
      </c>
      <c r="J195" s="23" t="s">
        <v>13</v>
      </c>
      <c r="K195" s="24">
        <v>43363</v>
      </c>
      <c r="L195" s="24" t="s">
        <v>524</v>
      </c>
      <c r="M195" s="25">
        <v>2018</v>
      </c>
    </row>
    <row r="196" spans="1:13" x14ac:dyDescent="0.25">
      <c r="A196" s="21" t="s">
        <v>451</v>
      </c>
      <c r="B196" s="21" t="s">
        <v>11</v>
      </c>
      <c r="C196" s="21" t="s">
        <v>578</v>
      </c>
      <c r="D196" s="21">
        <v>1</v>
      </c>
      <c r="E196" s="21" t="s">
        <v>74</v>
      </c>
      <c r="F196" s="21" t="s">
        <v>75</v>
      </c>
      <c r="G196" s="21">
        <v>5400</v>
      </c>
      <c r="H196" s="21">
        <v>0</v>
      </c>
      <c r="I196" s="23" t="s">
        <v>13</v>
      </c>
      <c r="J196" s="23" t="s">
        <v>13</v>
      </c>
      <c r="K196" s="24">
        <v>43370</v>
      </c>
      <c r="L196" s="24" t="s">
        <v>524</v>
      </c>
      <c r="M196" s="25">
        <v>2018</v>
      </c>
    </row>
    <row r="197" spans="1:13" x14ac:dyDescent="0.25">
      <c r="A197" s="21" t="s">
        <v>451</v>
      </c>
      <c r="B197" s="21" t="s">
        <v>11</v>
      </c>
      <c r="C197" s="21" t="s">
        <v>579</v>
      </c>
      <c r="D197" s="21">
        <v>1</v>
      </c>
      <c r="E197" s="21" t="s">
        <v>74</v>
      </c>
      <c r="F197" s="21" t="s">
        <v>75</v>
      </c>
      <c r="G197" s="21">
        <v>5400</v>
      </c>
      <c r="H197" s="21">
        <v>0</v>
      </c>
      <c r="I197" s="23" t="s">
        <v>13</v>
      </c>
      <c r="J197" s="23" t="s">
        <v>13</v>
      </c>
      <c r="K197" s="24">
        <v>43377</v>
      </c>
      <c r="L197" s="24" t="s">
        <v>525</v>
      </c>
      <c r="M197" s="25">
        <v>2018</v>
      </c>
    </row>
    <row r="198" spans="1:13" x14ac:dyDescent="0.25">
      <c r="A198" s="21" t="s">
        <v>451</v>
      </c>
      <c r="B198" s="21" t="s">
        <v>11</v>
      </c>
      <c r="C198" s="21" t="s">
        <v>580</v>
      </c>
      <c r="D198" s="21">
        <v>1</v>
      </c>
      <c r="E198" s="21" t="s">
        <v>59</v>
      </c>
      <c r="F198" s="21" t="s">
        <v>60</v>
      </c>
      <c r="G198" s="21">
        <v>2750</v>
      </c>
      <c r="H198" s="21">
        <v>0</v>
      </c>
      <c r="I198" s="23" t="s">
        <v>13</v>
      </c>
      <c r="J198" s="23" t="s">
        <v>13</v>
      </c>
      <c r="K198" s="24">
        <v>43384</v>
      </c>
      <c r="L198" s="24" t="s">
        <v>525</v>
      </c>
      <c r="M198" s="25">
        <v>2018</v>
      </c>
    </row>
    <row r="199" spans="1:13" x14ac:dyDescent="0.25">
      <c r="A199" s="21" t="s">
        <v>451</v>
      </c>
      <c r="B199" s="21" t="s">
        <v>11</v>
      </c>
      <c r="C199" s="21" t="s">
        <v>581</v>
      </c>
      <c r="D199" s="21">
        <v>1</v>
      </c>
      <c r="E199" s="21" t="s">
        <v>61</v>
      </c>
      <c r="F199" s="21" t="s">
        <v>60</v>
      </c>
      <c r="G199" s="21">
        <v>2750</v>
      </c>
      <c r="H199" s="21">
        <v>0</v>
      </c>
      <c r="I199" s="23" t="s">
        <v>13</v>
      </c>
      <c r="J199" s="23" t="s">
        <v>13</v>
      </c>
      <c r="K199" s="24">
        <v>43377</v>
      </c>
      <c r="L199" s="24" t="s">
        <v>525</v>
      </c>
      <c r="M199" s="25">
        <v>2018</v>
      </c>
    </row>
    <row r="200" spans="1:13" x14ac:dyDescent="0.25">
      <c r="A200" s="21" t="s">
        <v>451</v>
      </c>
      <c r="B200" s="21" t="s">
        <v>11</v>
      </c>
      <c r="C200" s="21" t="s">
        <v>582</v>
      </c>
      <c r="D200" s="21">
        <v>1</v>
      </c>
      <c r="E200" s="21" t="s">
        <v>61</v>
      </c>
      <c r="F200" s="21" t="s">
        <v>60</v>
      </c>
      <c r="G200" s="21">
        <v>2750</v>
      </c>
      <c r="H200" s="21">
        <v>0</v>
      </c>
      <c r="I200" s="23" t="s">
        <v>13</v>
      </c>
      <c r="J200" s="23" t="s">
        <v>13</v>
      </c>
      <c r="K200" s="24">
        <v>43398</v>
      </c>
      <c r="L200" s="24" t="s">
        <v>525</v>
      </c>
      <c r="M200" s="25">
        <v>2018</v>
      </c>
    </row>
    <row r="201" spans="1:13" x14ac:dyDescent="0.25">
      <c r="A201" s="21" t="s">
        <v>451</v>
      </c>
      <c r="B201" s="21" t="s">
        <v>11</v>
      </c>
      <c r="C201" s="21" t="s">
        <v>583</v>
      </c>
      <c r="D201" s="21">
        <v>1</v>
      </c>
      <c r="E201" s="21" t="s">
        <v>52</v>
      </c>
      <c r="F201" s="21" t="s">
        <v>53</v>
      </c>
      <c r="G201" s="21">
        <v>5500</v>
      </c>
      <c r="H201" s="21">
        <v>0</v>
      </c>
      <c r="I201" s="23" t="s">
        <v>13</v>
      </c>
      <c r="J201" s="23" t="s">
        <v>13</v>
      </c>
      <c r="K201" s="24">
        <v>43363</v>
      </c>
      <c r="L201" s="24" t="s">
        <v>524</v>
      </c>
      <c r="M201" s="25">
        <v>2018</v>
      </c>
    </row>
    <row r="202" spans="1:13" x14ac:dyDescent="0.25">
      <c r="A202" s="21" t="s">
        <v>451</v>
      </c>
      <c r="B202" s="21" t="s">
        <v>11</v>
      </c>
      <c r="C202" s="21" t="s">
        <v>584</v>
      </c>
      <c r="D202" s="21">
        <v>1</v>
      </c>
      <c r="E202" s="21" t="s">
        <v>52</v>
      </c>
      <c r="F202" s="21" t="s">
        <v>53</v>
      </c>
      <c r="G202" s="21">
        <v>5500</v>
      </c>
      <c r="H202" s="21">
        <v>0</v>
      </c>
      <c r="I202" s="23" t="s">
        <v>13</v>
      </c>
      <c r="J202" s="23" t="s">
        <v>13</v>
      </c>
      <c r="K202" s="24">
        <v>43356</v>
      </c>
      <c r="L202" s="24" t="s">
        <v>524</v>
      </c>
      <c r="M202" s="25">
        <v>2018</v>
      </c>
    </row>
    <row r="203" spans="1:13" x14ac:dyDescent="0.25">
      <c r="A203" s="21" t="s">
        <v>451</v>
      </c>
      <c r="B203" s="21" t="s">
        <v>11</v>
      </c>
      <c r="C203" s="21" t="s">
        <v>585</v>
      </c>
      <c r="D203" s="21">
        <v>1</v>
      </c>
      <c r="E203" s="21" t="s">
        <v>69</v>
      </c>
      <c r="F203" s="21" t="s">
        <v>53</v>
      </c>
      <c r="G203" s="21">
        <v>5500</v>
      </c>
      <c r="H203" s="21">
        <v>0</v>
      </c>
      <c r="I203" s="23" t="s">
        <v>13</v>
      </c>
      <c r="J203" s="23" t="s">
        <v>13</v>
      </c>
      <c r="K203" s="24">
        <v>43370</v>
      </c>
      <c r="L203" s="24" t="s">
        <v>524</v>
      </c>
      <c r="M203" s="25">
        <v>2018</v>
      </c>
    </row>
    <row r="204" spans="1:13" x14ac:dyDescent="0.25">
      <c r="A204" s="21" t="s">
        <v>451</v>
      </c>
      <c r="B204" s="21" t="s">
        <v>11</v>
      </c>
      <c r="C204" s="21" t="s">
        <v>586</v>
      </c>
      <c r="D204" s="21">
        <v>1</v>
      </c>
      <c r="E204" s="21" t="s">
        <v>59</v>
      </c>
      <c r="F204" s="21" t="s">
        <v>60</v>
      </c>
      <c r="G204" s="21">
        <v>2750</v>
      </c>
      <c r="H204" s="21">
        <v>0</v>
      </c>
      <c r="I204" s="23" t="s">
        <v>13</v>
      </c>
      <c r="J204" s="23" t="s">
        <v>13</v>
      </c>
      <c r="K204" s="24">
        <v>43293</v>
      </c>
      <c r="L204" s="24" t="s">
        <v>334</v>
      </c>
      <c r="M204" s="25">
        <v>2018</v>
      </c>
    </row>
    <row r="205" spans="1:13" x14ac:dyDescent="0.25">
      <c r="A205" s="21" t="s">
        <v>451</v>
      </c>
      <c r="B205" s="21" t="s">
        <v>16</v>
      </c>
      <c r="C205" s="34" t="s">
        <v>485</v>
      </c>
      <c r="D205" s="21">
        <v>1</v>
      </c>
      <c r="E205" s="21" t="s">
        <v>52</v>
      </c>
      <c r="F205" s="21" t="s">
        <v>53</v>
      </c>
      <c r="G205" s="21">
        <v>5500</v>
      </c>
      <c r="H205" s="21">
        <v>0</v>
      </c>
      <c r="I205" s="23" t="s">
        <v>13</v>
      </c>
      <c r="J205" s="23" t="s">
        <v>13</v>
      </c>
      <c r="K205" s="24">
        <v>43300</v>
      </c>
      <c r="L205" s="24" t="s">
        <v>334</v>
      </c>
      <c r="M205" s="25">
        <v>2018</v>
      </c>
    </row>
    <row r="206" spans="1:13" x14ac:dyDescent="0.25">
      <c r="A206" s="21" t="s">
        <v>451</v>
      </c>
      <c r="B206" s="21" t="s">
        <v>16</v>
      </c>
      <c r="C206" s="34" t="s">
        <v>487</v>
      </c>
      <c r="D206" s="21">
        <v>1</v>
      </c>
      <c r="E206" s="21" t="s">
        <v>69</v>
      </c>
      <c r="F206" s="21" t="s">
        <v>53</v>
      </c>
      <c r="G206" s="21">
        <v>5500</v>
      </c>
      <c r="H206" s="21">
        <v>0</v>
      </c>
      <c r="I206" s="23" t="s">
        <v>13</v>
      </c>
      <c r="J206" s="23" t="s">
        <v>13</v>
      </c>
      <c r="K206" s="24">
        <v>43286</v>
      </c>
      <c r="L206" s="24" t="s">
        <v>334</v>
      </c>
      <c r="M206" s="25">
        <v>2018</v>
      </c>
    </row>
    <row r="207" spans="1:13" x14ac:dyDescent="0.25">
      <c r="A207" s="21" t="s">
        <v>451</v>
      </c>
      <c r="B207" s="21" t="s">
        <v>16</v>
      </c>
      <c r="C207" s="34" t="s">
        <v>488</v>
      </c>
      <c r="D207" s="21">
        <v>1</v>
      </c>
      <c r="E207" s="21" t="s">
        <v>69</v>
      </c>
      <c r="F207" s="21" t="s">
        <v>53</v>
      </c>
      <c r="G207" s="21">
        <v>5500</v>
      </c>
      <c r="H207" s="21">
        <v>0</v>
      </c>
      <c r="I207" s="23" t="s">
        <v>13</v>
      </c>
      <c r="J207" s="23" t="s">
        <v>13</v>
      </c>
      <c r="K207" s="24">
        <v>43307</v>
      </c>
      <c r="L207" s="24" t="s">
        <v>334</v>
      </c>
      <c r="M207" s="25">
        <v>2018</v>
      </c>
    </row>
    <row r="208" spans="1:13" x14ac:dyDescent="0.25">
      <c r="A208" s="21" t="s">
        <v>451</v>
      </c>
      <c r="B208" s="21" t="s">
        <v>16</v>
      </c>
      <c r="C208" s="34" t="s">
        <v>489</v>
      </c>
      <c r="D208" s="21">
        <v>1</v>
      </c>
      <c r="E208" s="21" t="s">
        <v>76</v>
      </c>
      <c r="F208" s="21" t="s">
        <v>77</v>
      </c>
      <c r="G208" s="21">
        <v>5500</v>
      </c>
      <c r="H208" s="21">
        <v>0</v>
      </c>
      <c r="I208" s="23" t="s">
        <v>13</v>
      </c>
      <c r="J208" s="23" t="s">
        <v>13</v>
      </c>
      <c r="K208" s="24">
        <v>43307</v>
      </c>
      <c r="L208" s="24" t="s">
        <v>334</v>
      </c>
      <c r="M208" s="25">
        <v>2018</v>
      </c>
    </row>
    <row r="209" spans="1:13" x14ac:dyDescent="0.25">
      <c r="A209" s="21" t="s">
        <v>451</v>
      </c>
      <c r="B209" s="21" t="s">
        <v>16</v>
      </c>
      <c r="C209" s="34" t="s">
        <v>503</v>
      </c>
      <c r="D209" s="21">
        <v>1</v>
      </c>
      <c r="E209" s="21" t="s">
        <v>74</v>
      </c>
      <c r="F209" s="21" t="s">
        <v>75</v>
      </c>
      <c r="G209" s="21">
        <v>5400</v>
      </c>
      <c r="H209" s="21">
        <v>0</v>
      </c>
      <c r="I209" s="23" t="s">
        <v>13</v>
      </c>
      <c r="J209" s="23" t="s">
        <v>13</v>
      </c>
      <c r="K209" s="24">
        <v>43404</v>
      </c>
      <c r="L209" s="24" t="s">
        <v>525</v>
      </c>
      <c r="M209" s="25">
        <v>2018</v>
      </c>
    </row>
    <row r="210" spans="1:13" x14ac:dyDescent="0.25">
      <c r="A210" s="21" t="s">
        <v>451</v>
      </c>
      <c r="B210" s="21" t="s">
        <v>16</v>
      </c>
      <c r="C210" s="34" t="s">
        <v>587</v>
      </c>
      <c r="D210" s="21">
        <v>1</v>
      </c>
      <c r="E210" s="21" t="s">
        <v>76</v>
      </c>
      <c r="F210" s="21" t="s">
        <v>77</v>
      </c>
      <c r="G210" s="21">
        <v>5500</v>
      </c>
      <c r="H210" s="21">
        <v>0</v>
      </c>
      <c r="I210" s="23" t="s">
        <v>13</v>
      </c>
      <c r="J210" s="23" t="s">
        <v>13</v>
      </c>
      <c r="K210" s="24">
        <v>43377</v>
      </c>
      <c r="L210" s="24" t="s">
        <v>525</v>
      </c>
      <c r="M210" s="25">
        <v>2018</v>
      </c>
    </row>
    <row r="211" spans="1:13" x14ac:dyDescent="0.25">
      <c r="A211" s="21" t="s">
        <v>451</v>
      </c>
      <c r="B211" s="21" t="s">
        <v>16</v>
      </c>
      <c r="C211" s="34" t="s">
        <v>588</v>
      </c>
      <c r="D211" s="21">
        <v>1</v>
      </c>
      <c r="E211" s="21" t="s">
        <v>74</v>
      </c>
      <c r="F211" s="21" t="s">
        <v>75</v>
      </c>
      <c r="G211" s="21">
        <v>5400</v>
      </c>
      <c r="H211" s="21">
        <v>0</v>
      </c>
      <c r="I211" s="23" t="s">
        <v>13</v>
      </c>
      <c r="J211" s="23" t="s">
        <v>13</v>
      </c>
      <c r="K211" s="24">
        <v>43384</v>
      </c>
      <c r="L211" s="24" t="s">
        <v>525</v>
      </c>
      <c r="M211" s="25">
        <v>2018</v>
      </c>
    </row>
    <row r="212" spans="1:13" x14ac:dyDescent="0.25">
      <c r="A212" s="21" t="s">
        <v>451</v>
      </c>
      <c r="B212" s="21" t="s">
        <v>16</v>
      </c>
      <c r="C212" s="34" t="s">
        <v>589</v>
      </c>
      <c r="D212" s="21">
        <v>1</v>
      </c>
      <c r="E212" s="21" t="s">
        <v>70</v>
      </c>
      <c r="F212" s="21" t="s">
        <v>71</v>
      </c>
      <c r="G212" s="21">
        <v>5500</v>
      </c>
      <c r="H212" s="21">
        <v>0</v>
      </c>
      <c r="I212" s="23" t="s">
        <v>13</v>
      </c>
      <c r="J212" s="23" t="s">
        <v>13</v>
      </c>
      <c r="K212" s="24">
        <v>43370</v>
      </c>
      <c r="L212" s="24" t="s">
        <v>524</v>
      </c>
      <c r="M212" s="25">
        <v>2018</v>
      </c>
    </row>
    <row r="213" spans="1:13" x14ac:dyDescent="0.25">
      <c r="A213" s="21" t="s">
        <v>451</v>
      </c>
      <c r="B213" s="21" t="s">
        <v>16</v>
      </c>
      <c r="C213" s="34" t="s">
        <v>504</v>
      </c>
      <c r="D213" s="21">
        <v>1</v>
      </c>
      <c r="E213" s="21" t="s">
        <v>70</v>
      </c>
      <c r="F213" s="21" t="s">
        <v>71</v>
      </c>
      <c r="G213" s="21">
        <v>5500</v>
      </c>
      <c r="H213" s="21">
        <v>0</v>
      </c>
      <c r="I213" s="23" t="s">
        <v>13</v>
      </c>
      <c r="J213" s="23" t="s">
        <v>13</v>
      </c>
      <c r="K213" s="24">
        <v>43265</v>
      </c>
      <c r="L213" s="24" t="s">
        <v>209</v>
      </c>
      <c r="M213" s="25">
        <v>2018</v>
      </c>
    </row>
    <row r="214" spans="1:13" x14ac:dyDescent="0.25">
      <c r="A214" s="21" t="s">
        <v>451</v>
      </c>
      <c r="B214" s="21" t="s">
        <v>16</v>
      </c>
      <c r="C214" s="34" t="s">
        <v>590</v>
      </c>
      <c r="D214" s="21">
        <v>1</v>
      </c>
      <c r="E214" s="21" t="s">
        <v>76</v>
      </c>
      <c r="F214" s="21" t="s">
        <v>77</v>
      </c>
      <c r="G214" s="21">
        <v>5500</v>
      </c>
      <c r="H214" s="21">
        <v>0</v>
      </c>
      <c r="I214" s="23" t="s">
        <v>13</v>
      </c>
      <c r="J214" s="23" t="s">
        <v>13</v>
      </c>
      <c r="K214" s="24">
        <v>43391</v>
      </c>
      <c r="L214" s="24" t="s">
        <v>525</v>
      </c>
      <c r="M214" s="25">
        <v>2018</v>
      </c>
    </row>
    <row r="215" spans="1:13" x14ac:dyDescent="0.25">
      <c r="A215" s="21" t="s">
        <v>451</v>
      </c>
      <c r="B215" s="21" t="s">
        <v>16</v>
      </c>
      <c r="C215" s="34" t="s">
        <v>591</v>
      </c>
      <c r="D215" s="21">
        <v>1</v>
      </c>
      <c r="E215" s="21" t="s">
        <v>74</v>
      </c>
      <c r="F215" s="21" t="s">
        <v>75</v>
      </c>
      <c r="G215" s="21">
        <v>5400</v>
      </c>
      <c r="H215" s="21">
        <v>0</v>
      </c>
      <c r="I215" s="23" t="s">
        <v>13</v>
      </c>
      <c r="J215" s="23" t="s">
        <v>13</v>
      </c>
      <c r="K215" s="24">
        <v>43391</v>
      </c>
      <c r="L215" s="24" t="s">
        <v>525</v>
      </c>
      <c r="M215" s="25">
        <v>2018</v>
      </c>
    </row>
    <row r="216" spans="1:13" x14ac:dyDescent="0.25">
      <c r="A216" s="21" t="s">
        <v>451</v>
      </c>
      <c r="B216" s="21" t="s">
        <v>16</v>
      </c>
      <c r="C216" s="34" t="s">
        <v>592</v>
      </c>
      <c r="D216" s="21">
        <v>1</v>
      </c>
      <c r="E216" s="21" t="s">
        <v>70</v>
      </c>
      <c r="F216" s="21" t="s">
        <v>71</v>
      </c>
      <c r="G216" s="21">
        <v>5500</v>
      </c>
      <c r="H216" s="21">
        <v>0</v>
      </c>
      <c r="I216" s="23" t="s">
        <v>13</v>
      </c>
      <c r="J216" s="23" t="s">
        <v>13</v>
      </c>
      <c r="K216" s="24">
        <v>43391</v>
      </c>
      <c r="L216" s="24" t="s">
        <v>525</v>
      </c>
      <c r="M216" s="25">
        <v>2018</v>
      </c>
    </row>
    <row r="217" spans="1:13" x14ac:dyDescent="0.25">
      <c r="A217" s="21" t="s">
        <v>451</v>
      </c>
      <c r="B217" s="21" t="s">
        <v>16</v>
      </c>
      <c r="C217" s="34" t="s">
        <v>593</v>
      </c>
      <c r="D217" s="21">
        <v>1</v>
      </c>
      <c r="E217" s="21" t="s">
        <v>52</v>
      </c>
      <c r="F217" s="21" t="s">
        <v>53</v>
      </c>
      <c r="G217" s="21">
        <v>5500</v>
      </c>
      <c r="H217" s="21">
        <v>0</v>
      </c>
      <c r="I217" s="23" t="s">
        <v>13</v>
      </c>
      <c r="J217" s="23" t="s">
        <v>13</v>
      </c>
      <c r="K217" s="24">
        <v>43398</v>
      </c>
      <c r="L217" s="24" t="s">
        <v>525</v>
      </c>
      <c r="M217" s="25">
        <v>2018</v>
      </c>
    </row>
    <row r="218" spans="1:13" x14ac:dyDescent="0.25">
      <c r="A218" s="21" t="s">
        <v>451</v>
      </c>
      <c r="B218" s="21" t="s">
        <v>16</v>
      </c>
      <c r="C218" s="34" t="s">
        <v>594</v>
      </c>
      <c r="D218" s="21">
        <v>1</v>
      </c>
      <c r="E218" s="21" t="s">
        <v>69</v>
      </c>
      <c r="F218" s="21" t="s">
        <v>53</v>
      </c>
      <c r="G218" s="21">
        <v>5500</v>
      </c>
      <c r="H218" s="21">
        <v>0</v>
      </c>
      <c r="I218" s="23" t="s">
        <v>13</v>
      </c>
      <c r="J218" s="23" t="s">
        <v>13</v>
      </c>
      <c r="K218" s="24">
        <v>43391</v>
      </c>
      <c r="L218" s="24" t="s">
        <v>525</v>
      </c>
      <c r="M218" s="25">
        <v>2018</v>
      </c>
    </row>
    <row r="219" spans="1:13" x14ac:dyDescent="0.25">
      <c r="A219" s="21" t="s">
        <v>451</v>
      </c>
      <c r="B219" s="21" t="s">
        <v>16</v>
      </c>
      <c r="C219" s="34" t="s">
        <v>595</v>
      </c>
      <c r="D219" s="21">
        <v>1</v>
      </c>
      <c r="E219" s="21" t="s">
        <v>72</v>
      </c>
      <c r="F219" s="21" t="s">
        <v>73</v>
      </c>
      <c r="G219" s="21">
        <v>2750</v>
      </c>
      <c r="H219" s="21">
        <v>0</v>
      </c>
      <c r="I219" s="23" t="s">
        <v>13</v>
      </c>
      <c r="J219" s="23" t="s">
        <v>13</v>
      </c>
      <c r="K219" s="24">
        <v>43398</v>
      </c>
      <c r="L219" s="24" t="s">
        <v>525</v>
      </c>
      <c r="M219" s="25">
        <v>2018</v>
      </c>
    </row>
    <row r="220" spans="1:13" x14ac:dyDescent="0.25">
      <c r="A220" s="21" t="s">
        <v>451</v>
      </c>
      <c r="B220" s="21" t="s">
        <v>16</v>
      </c>
      <c r="C220" s="34" t="s">
        <v>596</v>
      </c>
      <c r="D220" s="21">
        <v>1</v>
      </c>
      <c r="E220" s="21" t="s">
        <v>69</v>
      </c>
      <c r="F220" s="21" t="s">
        <v>53</v>
      </c>
      <c r="G220" s="21">
        <v>5500</v>
      </c>
      <c r="H220" s="21">
        <v>0</v>
      </c>
      <c r="I220" s="23" t="s">
        <v>13</v>
      </c>
      <c r="J220" s="23" t="s">
        <v>13</v>
      </c>
      <c r="K220" s="24">
        <v>43377</v>
      </c>
      <c r="L220" s="24" t="s">
        <v>525</v>
      </c>
      <c r="M220" s="25">
        <v>2018</v>
      </c>
    </row>
    <row r="221" spans="1:13" x14ac:dyDescent="0.25">
      <c r="A221" s="21" t="s">
        <v>451</v>
      </c>
      <c r="B221" s="21" t="s">
        <v>16</v>
      </c>
      <c r="C221" s="34" t="s">
        <v>597</v>
      </c>
      <c r="D221" s="21">
        <v>1</v>
      </c>
      <c r="E221" s="21" t="s">
        <v>57</v>
      </c>
      <c r="F221" s="21" t="s">
        <v>58</v>
      </c>
      <c r="G221" s="21">
        <v>2750</v>
      </c>
      <c r="H221" s="21">
        <v>0</v>
      </c>
      <c r="I221" s="23" t="s">
        <v>13</v>
      </c>
      <c r="J221" s="23" t="s">
        <v>13</v>
      </c>
      <c r="K221" s="24">
        <v>43279</v>
      </c>
      <c r="L221" s="24" t="s">
        <v>209</v>
      </c>
      <c r="M221" s="25">
        <v>2018</v>
      </c>
    </row>
    <row r="222" spans="1:13" x14ac:dyDescent="0.25">
      <c r="A222" s="21" t="s">
        <v>451</v>
      </c>
      <c r="B222" s="21" t="s">
        <v>16</v>
      </c>
      <c r="C222" s="34" t="s">
        <v>598</v>
      </c>
      <c r="D222" s="21">
        <v>1</v>
      </c>
      <c r="E222" s="21" t="s">
        <v>52</v>
      </c>
      <c r="F222" s="21" t="s">
        <v>53</v>
      </c>
      <c r="G222" s="21">
        <v>5500</v>
      </c>
      <c r="H222" s="21">
        <v>0</v>
      </c>
      <c r="I222" s="23" t="s">
        <v>13</v>
      </c>
      <c r="J222" s="23" t="s">
        <v>13</v>
      </c>
      <c r="K222" s="24">
        <v>43300</v>
      </c>
      <c r="L222" s="24" t="s">
        <v>334</v>
      </c>
      <c r="M222" s="25">
        <v>2018</v>
      </c>
    </row>
    <row r="223" spans="1:13" x14ac:dyDescent="0.25">
      <c r="A223" s="21" t="s">
        <v>451</v>
      </c>
      <c r="B223" s="21" t="s">
        <v>16</v>
      </c>
      <c r="C223" s="34" t="s">
        <v>599</v>
      </c>
      <c r="D223" s="21">
        <v>1</v>
      </c>
      <c r="E223" s="21" t="s">
        <v>69</v>
      </c>
      <c r="F223" s="21" t="s">
        <v>53</v>
      </c>
      <c r="G223" s="95">
        <v>10000</v>
      </c>
      <c r="H223" s="21">
        <v>0</v>
      </c>
      <c r="I223" s="23" t="s">
        <v>13</v>
      </c>
      <c r="J223" s="23"/>
      <c r="K223" s="24">
        <v>43258</v>
      </c>
      <c r="L223" s="24" t="s">
        <v>209</v>
      </c>
      <c r="M223" s="25">
        <v>2018</v>
      </c>
    </row>
    <row r="224" spans="1:13" x14ac:dyDescent="0.25">
      <c r="A224" s="21" t="s">
        <v>451</v>
      </c>
      <c r="B224" s="21" t="s">
        <v>16</v>
      </c>
      <c r="C224" s="34" t="s">
        <v>600</v>
      </c>
      <c r="D224" s="21">
        <v>1</v>
      </c>
      <c r="E224" s="21" t="s">
        <v>69</v>
      </c>
      <c r="F224" s="21" t="s">
        <v>53</v>
      </c>
      <c r="G224" s="95">
        <v>5500</v>
      </c>
      <c r="H224" s="21">
        <v>0</v>
      </c>
      <c r="I224" s="23" t="s">
        <v>13</v>
      </c>
      <c r="J224" s="23" t="s">
        <v>13</v>
      </c>
      <c r="K224" s="24">
        <v>43265</v>
      </c>
      <c r="L224" s="24" t="s">
        <v>209</v>
      </c>
      <c r="M224" s="25">
        <v>2018</v>
      </c>
    </row>
    <row r="225" spans="1:13" x14ac:dyDescent="0.25">
      <c r="A225" s="21" t="s">
        <v>451</v>
      </c>
      <c r="B225" s="21" t="s">
        <v>16</v>
      </c>
      <c r="C225" s="34" t="s">
        <v>601</v>
      </c>
      <c r="D225" s="21">
        <v>1</v>
      </c>
      <c r="E225" s="21" t="s">
        <v>69</v>
      </c>
      <c r="F225" s="21" t="s">
        <v>53</v>
      </c>
      <c r="G225" s="95">
        <v>5500</v>
      </c>
      <c r="H225" s="21">
        <v>0</v>
      </c>
      <c r="I225" s="23" t="s">
        <v>13</v>
      </c>
      <c r="J225" s="23" t="s">
        <v>13</v>
      </c>
      <c r="K225" s="24">
        <v>43251</v>
      </c>
      <c r="L225" s="24" t="s">
        <v>118</v>
      </c>
      <c r="M225" s="25">
        <v>2018</v>
      </c>
    </row>
    <row r="226" spans="1:13" x14ac:dyDescent="0.25">
      <c r="A226" s="21" t="s">
        <v>451</v>
      </c>
      <c r="B226" s="21" t="s">
        <v>16</v>
      </c>
      <c r="C226" s="34" t="s">
        <v>602</v>
      </c>
      <c r="D226" s="21">
        <v>1</v>
      </c>
      <c r="E226" s="21" t="s">
        <v>69</v>
      </c>
      <c r="F226" s="21" t="s">
        <v>53</v>
      </c>
      <c r="G226" s="21">
        <v>5500</v>
      </c>
      <c r="H226" s="21">
        <v>0</v>
      </c>
      <c r="I226" s="23" t="s">
        <v>13</v>
      </c>
      <c r="J226" s="23" t="s">
        <v>13</v>
      </c>
      <c r="K226" s="24">
        <v>43307</v>
      </c>
      <c r="L226" s="24" t="s">
        <v>334</v>
      </c>
      <c r="M226" s="25">
        <v>2018</v>
      </c>
    </row>
  </sheetData>
  <autoFilter ref="A4:M22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35"/>
  <sheetViews>
    <sheetView topLeftCell="A7" workbookViewId="0">
      <selection activeCell="E35" sqref="E35:N35"/>
    </sheetView>
  </sheetViews>
  <sheetFormatPr baseColWidth="10" defaultRowHeight="15" x14ac:dyDescent="0.25"/>
  <cols>
    <col min="1" max="1" width="11.42578125" style="36"/>
    <col min="2" max="2" width="17" style="36" bestFit="1" customWidth="1"/>
  </cols>
  <sheetData>
    <row r="1" spans="1:20" s="98" customFormat="1" x14ac:dyDescent="0.25">
      <c r="A1" s="9" t="s">
        <v>281</v>
      </c>
      <c r="B1" s="6"/>
      <c r="C1" s="7"/>
      <c r="D1" s="7"/>
      <c r="E1" s="7"/>
      <c r="F1" s="7"/>
      <c r="G1" s="7"/>
      <c r="H1" s="7"/>
    </row>
    <row r="2" spans="1:20" s="98" customFormat="1" x14ac:dyDescent="0.25">
      <c r="A2" s="8" t="s">
        <v>263</v>
      </c>
      <c r="B2" s="97" t="s">
        <v>621</v>
      </c>
      <c r="C2" s="7"/>
      <c r="D2" s="7"/>
      <c r="E2" s="7"/>
      <c r="F2" s="7"/>
      <c r="G2" s="7"/>
      <c r="H2" s="7"/>
    </row>
    <row r="6" spans="1:20" s="36" customFormat="1" x14ac:dyDescent="0.25">
      <c r="C6" s="100" t="s">
        <v>441</v>
      </c>
      <c r="D6" s="100" t="s">
        <v>442</v>
      </c>
    </row>
    <row r="7" spans="1:20" s="36" customFormat="1" x14ac:dyDescent="0.25">
      <c r="C7" s="36" t="s">
        <v>264</v>
      </c>
      <c r="N7" s="101"/>
      <c r="O7" s="36" t="s">
        <v>446</v>
      </c>
    </row>
    <row r="8" spans="1:20" s="36" customFormat="1" x14ac:dyDescent="0.25">
      <c r="A8" s="100" t="s">
        <v>266</v>
      </c>
      <c r="B8" s="100" t="s">
        <v>267</v>
      </c>
      <c r="C8" s="36" t="s">
        <v>275</v>
      </c>
      <c r="D8" s="36" t="s">
        <v>276</v>
      </c>
      <c r="E8" s="36" t="s">
        <v>277</v>
      </c>
      <c r="F8" s="36" t="s">
        <v>278</v>
      </c>
      <c r="G8" s="36" t="s">
        <v>279</v>
      </c>
      <c r="H8" s="36" t="s">
        <v>268</v>
      </c>
      <c r="I8" s="36" t="s">
        <v>269</v>
      </c>
      <c r="J8" s="36" t="s">
        <v>270</v>
      </c>
      <c r="K8" s="36" t="s">
        <v>271</v>
      </c>
      <c r="L8" s="36" t="s">
        <v>272</v>
      </c>
      <c r="M8" s="36" t="s">
        <v>273</v>
      </c>
      <c r="N8" s="101" t="s">
        <v>274</v>
      </c>
      <c r="O8" s="36" t="s">
        <v>275</v>
      </c>
      <c r="P8" s="36" t="s">
        <v>276</v>
      </c>
      <c r="Q8" s="36" t="s">
        <v>277</v>
      </c>
      <c r="R8" s="36" t="s">
        <v>278</v>
      </c>
      <c r="S8" s="36" t="s">
        <v>279</v>
      </c>
      <c r="T8" s="36" t="s">
        <v>268</v>
      </c>
    </row>
    <row r="9" spans="1:20" x14ac:dyDescent="0.25">
      <c r="A9" s="36" t="s">
        <v>444</v>
      </c>
      <c r="B9" s="36" t="s">
        <v>26</v>
      </c>
      <c r="C9" s="99"/>
      <c r="D9" s="99">
        <v>5920</v>
      </c>
      <c r="E9" s="99">
        <v>8880</v>
      </c>
      <c r="F9" s="99">
        <v>2960</v>
      </c>
      <c r="G9" s="99">
        <v>8880</v>
      </c>
      <c r="H9" s="99"/>
      <c r="I9" s="99"/>
      <c r="J9" s="99">
        <v>4070</v>
      </c>
      <c r="K9" s="99">
        <v>4070</v>
      </c>
      <c r="L9" s="99">
        <v>9990</v>
      </c>
      <c r="M9" s="99">
        <v>3330</v>
      </c>
      <c r="N9" s="102">
        <v>6105</v>
      </c>
      <c r="O9" s="99">
        <v>6660</v>
      </c>
      <c r="P9" s="99">
        <v>6660</v>
      </c>
      <c r="Q9" s="99">
        <v>9990</v>
      </c>
      <c r="R9" s="99">
        <v>9990</v>
      </c>
      <c r="S9" s="99">
        <v>6660</v>
      </c>
      <c r="T9" s="99">
        <v>6660</v>
      </c>
    </row>
    <row r="10" spans="1:20" x14ac:dyDescent="0.25">
      <c r="B10" s="36" t="s">
        <v>24</v>
      </c>
      <c r="C10" s="99">
        <v>2750</v>
      </c>
      <c r="D10" s="99"/>
      <c r="E10" s="99">
        <v>2750</v>
      </c>
      <c r="F10" s="99"/>
      <c r="G10" s="99"/>
      <c r="H10" s="99"/>
      <c r="I10" s="99"/>
      <c r="J10" s="99">
        <v>5500</v>
      </c>
      <c r="K10" s="99"/>
      <c r="L10" s="99"/>
      <c r="M10" s="99">
        <v>2750</v>
      </c>
      <c r="N10" s="102"/>
      <c r="O10" s="99">
        <v>2750</v>
      </c>
      <c r="P10" s="99"/>
      <c r="Q10" s="99">
        <v>2750</v>
      </c>
      <c r="R10" s="99"/>
      <c r="S10" s="99">
        <v>2750</v>
      </c>
      <c r="T10" s="99"/>
    </row>
    <row r="11" spans="1:20" x14ac:dyDescent="0.25">
      <c r="B11" s="36" t="s">
        <v>19</v>
      </c>
      <c r="C11" s="99"/>
      <c r="D11" s="99">
        <v>2750</v>
      </c>
      <c r="E11" s="99"/>
      <c r="F11" s="99"/>
      <c r="G11" s="99"/>
      <c r="H11" s="99"/>
      <c r="I11" s="99"/>
      <c r="J11" s="99"/>
      <c r="K11" s="99">
        <v>5500</v>
      </c>
      <c r="L11" s="99">
        <v>5500</v>
      </c>
      <c r="M11" s="99"/>
      <c r="N11" s="102">
        <v>5500</v>
      </c>
      <c r="O11" s="99">
        <v>5500</v>
      </c>
      <c r="P11" s="99"/>
      <c r="Q11" s="99">
        <v>5500</v>
      </c>
      <c r="R11" s="99">
        <v>5500</v>
      </c>
      <c r="S11" s="99"/>
      <c r="T11" s="99">
        <v>5500</v>
      </c>
    </row>
    <row r="12" spans="1:20" x14ac:dyDescent="0.25">
      <c r="B12" s="36" t="s">
        <v>30</v>
      </c>
      <c r="C12" s="99">
        <v>6344</v>
      </c>
      <c r="D12" s="99">
        <v>5192</v>
      </c>
      <c r="E12" s="99">
        <v>5192</v>
      </c>
      <c r="F12" s="99"/>
      <c r="G12" s="99">
        <v>2596</v>
      </c>
      <c r="H12" s="99"/>
      <c r="I12" s="99"/>
      <c r="J12" s="99"/>
      <c r="K12" s="99">
        <v>4248</v>
      </c>
      <c r="L12" s="99">
        <v>10620</v>
      </c>
      <c r="M12" s="99"/>
      <c r="N12" s="102">
        <v>8496</v>
      </c>
      <c r="O12" s="99">
        <v>4248</v>
      </c>
      <c r="P12" s="99">
        <v>4248</v>
      </c>
      <c r="Q12" s="99">
        <v>4248</v>
      </c>
      <c r="R12" s="99">
        <v>4248</v>
      </c>
      <c r="S12" s="99">
        <v>4248</v>
      </c>
      <c r="T12" s="99">
        <v>4248</v>
      </c>
    </row>
    <row r="13" spans="1:20" x14ac:dyDescent="0.25">
      <c r="B13" s="36" t="s">
        <v>567</v>
      </c>
      <c r="C13" s="99"/>
      <c r="D13" s="99">
        <v>1600</v>
      </c>
      <c r="E13" s="99"/>
      <c r="F13" s="99"/>
      <c r="G13" s="99"/>
      <c r="H13" s="99">
        <v>2750</v>
      </c>
      <c r="I13" s="99"/>
      <c r="J13" s="99"/>
      <c r="K13" s="99"/>
      <c r="L13" s="99"/>
      <c r="M13" s="99"/>
      <c r="N13" s="102"/>
      <c r="O13" s="99"/>
      <c r="P13" s="99"/>
      <c r="Q13" s="99"/>
      <c r="R13" s="99"/>
      <c r="S13" s="99"/>
      <c r="T13" s="99"/>
    </row>
    <row r="14" spans="1:20" x14ac:dyDescent="0.25">
      <c r="B14" s="36" t="s">
        <v>447</v>
      </c>
      <c r="C14" s="99"/>
      <c r="D14" s="99"/>
      <c r="E14" s="99"/>
      <c r="F14" s="99"/>
      <c r="G14" s="99"/>
      <c r="H14" s="99"/>
      <c r="I14" s="99"/>
      <c r="J14" s="99"/>
      <c r="K14" s="99">
        <v>6252</v>
      </c>
      <c r="L14" s="99"/>
      <c r="M14" s="99"/>
      <c r="N14" s="102">
        <v>2694</v>
      </c>
      <c r="O14" s="99"/>
      <c r="P14" s="99"/>
      <c r="Q14" s="99"/>
      <c r="R14" s="99"/>
      <c r="S14" s="99"/>
      <c r="T14" s="99"/>
    </row>
    <row r="15" spans="1:20" x14ac:dyDescent="0.25">
      <c r="B15" s="36" t="s">
        <v>15</v>
      </c>
      <c r="C15" s="99"/>
      <c r="D15" s="99"/>
      <c r="E15" s="99"/>
      <c r="F15" s="99"/>
      <c r="G15" s="99"/>
      <c r="H15" s="99"/>
      <c r="I15" s="99"/>
      <c r="J15" s="99"/>
      <c r="K15" s="99">
        <v>10234</v>
      </c>
      <c r="L15" s="99">
        <v>5418</v>
      </c>
      <c r="M15" s="99"/>
      <c r="N15" s="102"/>
      <c r="O15" s="99"/>
      <c r="P15" s="99"/>
      <c r="Q15" s="99"/>
      <c r="R15" s="99"/>
      <c r="S15" s="99"/>
      <c r="T15" s="99"/>
    </row>
    <row r="16" spans="1:20" x14ac:dyDescent="0.25">
      <c r="B16" s="36" t="s">
        <v>12</v>
      </c>
      <c r="C16" s="99"/>
      <c r="D16" s="99"/>
      <c r="E16" s="99"/>
      <c r="F16" s="99"/>
      <c r="G16" s="99"/>
      <c r="H16" s="99"/>
      <c r="I16" s="99"/>
      <c r="J16" s="99"/>
      <c r="K16" s="99">
        <v>6252</v>
      </c>
      <c r="L16" s="99"/>
      <c r="M16" s="99"/>
      <c r="N16" s="102">
        <v>3126</v>
      </c>
      <c r="O16" s="99"/>
      <c r="P16" s="99"/>
      <c r="Q16" s="99">
        <v>3126</v>
      </c>
      <c r="R16" s="99"/>
      <c r="S16" s="99"/>
      <c r="T16" s="99"/>
    </row>
    <row r="17" spans="1:20" x14ac:dyDescent="0.25">
      <c r="B17" s="36" t="s">
        <v>34</v>
      </c>
      <c r="C17" s="99"/>
      <c r="D17" s="99"/>
      <c r="E17" s="99"/>
      <c r="F17" s="99"/>
      <c r="G17" s="99"/>
      <c r="H17" s="99"/>
      <c r="I17" s="99"/>
      <c r="J17" s="99"/>
      <c r="K17" s="99"/>
      <c r="L17" s="99">
        <v>6180</v>
      </c>
      <c r="M17" s="99">
        <v>3090</v>
      </c>
      <c r="N17" s="102"/>
      <c r="O17" s="99"/>
      <c r="P17" s="99"/>
      <c r="Q17" s="99">
        <v>6180</v>
      </c>
      <c r="R17" s="99"/>
      <c r="S17" s="99"/>
      <c r="T17" s="99"/>
    </row>
    <row r="18" spans="1:20" x14ac:dyDescent="0.25">
      <c r="A18" s="36" t="s">
        <v>445</v>
      </c>
      <c r="B18" s="36" t="s">
        <v>76</v>
      </c>
      <c r="C18" s="99"/>
      <c r="D18" s="99">
        <v>16500</v>
      </c>
      <c r="E18" s="99">
        <v>38500</v>
      </c>
      <c r="F18" s="99">
        <v>22000</v>
      </c>
      <c r="G18" s="99">
        <v>22000</v>
      </c>
      <c r="H18" s="99">
        <v>27500</v>
      </c>
      <c r="I18" s="99">
        <v>22000</v>
      </c>
      <c r="J18" s="99">
        <v>5500</v>
      </c>
      <c r="K18" s="99">
        <v>16500</v>
      </c>
      <c r="L18" s="99">
        <v>11000</v>
      </c>
      <c r="M18" s="99">
        <v>38500</v>
      </c>
      <c r="N18" s="102">
        <v>11000</v>
      </c>
      <c r="O18" s="99">
        <v>16500</v>
      </c>
      <c r="P18" s="99">
        <v>27500</v>
      </c>
      <c r="Q18" s="99">
        <v>33000</v>
      </c>
      <c r="R18" s="99">
        <v>11000</v>
      </c>
      <c r="S18" s="99">
        <v>22000</v>
      </c>
      <c r="T18" s="99">
        <v>16500</v>
      </c>
    </row>
    <row r="19" spans="1:20" x14ac:dyDescent="0.25">
      <c r="B19" s="36" t="s">
        <v>447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>
        <v>2694</v>
      </c>
      <c r="N19" s="102"/>
      <c r="O19" s="99"/>
      <c r="P19" s="99"/>
      <c r="Q19" s="99"/>
      <c r="R19" s="99"/>
      <c r="S19" s="99"/>
      <c r="T19" s="99"/>
    </row>
    <row r="20" spans="1:20" x14ac:dyDescent="0.25">
      <c r="B20" s="36" t="s">
        <v>74</v>
      </c>
      <c r="C20" s="99"/>
      <c r="D20" s="99">
        <v>21600</v>
      </c>
      <c r="E20" s="99">
        <v>48600</v>
      </c>
      <c r="F20" s="99">
        <v>16200</v>
      </c>
      <c r="G20" s="99">
        <v>10800</v>
      </c>
      <c r="H20" s="99">
        <v>16200</v>
      </c>
      <c r="I20" s="99">
        <v>16200</v>
      </c>
      <c r="J20" s="99">
        <v>5400</v>
      </c>
      <c r="K20" s="99">
        <v>16200</v>
      </c>
      <c r="L20" s="99">
        <v>21600</v>
      </c>
      <c r="M20" s="99">
        <v>21600</v>
      </c>
      <c r="N20" s="102">
        <v>10800</v>
      </c>
      <c r="O20" s="99">
        <v>16200</v>
      </c>
      <c r="P20" s="99">
        <v>21600</v>
      </c>
      <c r="Q20" s="99">
        <v>16200</v>
      </c>
      <c r="R20" s="99">
        <v>16200</v>
      </c>
      <c r="S20" s="99">
        <v>5400</v>
      </c>
      <c r="T20" s="99">
        <v>10800</v>
      </c>
    </row>
    <row r="21" spans="1:20" x14ac:dyDescent="0.25">
      <c r="B21" s="36" t="s">
        <v>47</v>
      </c>
      <c r="C21" s="99"/>
      <c r="D21" s="99">
        <v>2750</v>
      </c>
      <c r="E21" s="99"/>
      <c r="F21" s="99"/>
      <c r="G21" s="99">
        <v>2750</v>
      </c>
      <c r="H21" s="99"/>
      <c r="I21" s="99"/>
      <c r="J21" s="99"/>
      <c r="K21" s="99">
        <v>2750</v>
      </c>
      <c r="L21" s="99"/>
      <c r="M21" s="99"/>
      <c r="N21" s="102"/>
      <c r="O21" s="99">
        <v>2750</v>
      </c>
      <c r="P21" s="99"/>
      <c r="Q21" s="99"/>
      <c r="R21" s="99"/>
      <c r="S21" s="99"/>
      <c r="T21" s="99"/>
    </row>
    <row r="22" spans="1:20" x14ac:dyDescent="0.25">
      <c r="B22" s="36" t="s">
        <v>283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>
        <v>2750</v>
      </c>
      <c r="N22" s="102"/>
      <c r="O22" s="99"/>
      <c r="P22" s="99"/>
      <c r="Q22" s="99">
        <v>2750</v>
      </c>
      <c r="R22" s="99"/>
      <c r="S22" s="99"/>
      <c r="T22" s="99">
        <v>2750</v>
      </c>
    </row>
    <row r="23" spans="1:20" x14ac:dyDescent="0.25">
      <c r="B23" s="36" t="s">
        <v>214</v>
      </c>
      <c r="C23" s="99"/>
      <c r="D23" s="99"/>
      <c r="E23" s="99">
        <v>1100</v>
      </c>
      <c r="F23" s="99"/>
      <c r="G23" s="99"/>
      <c r="H23" s="99">
        <v>1100</v>
      </c>
      <c r="I23" s="99"/>
      <c r="J23" s="99"/>
      <c r="K23" s="99"/>
      <c r="L23" s="99"/>
      <c r="M23" s="99"/>
      <c r="N23" s="102"/>
      <c r="O23" s="99"/>
      <c r="P23" s="99"/>
      <c r="Q23" s="99"/>
      <c r="R23" s="99"/>
      <c r="S23" s="99"/>
      <c r="T23" s="99"/>
    </row>
    <row r="24" spans="1:20" x14ac:dyDescent="0.25">
      <c r="B24" s="36" t="s">
        <v>57</v>
      </c>
      <c r="C24" s="99"/>
      <c r="D24" s="99">
        <v>2750</v>
      </c>
      <c r="E24" s="99">
        <v>2750</v>
      </c>
      <c r="F24" s="99">
        <v>2750</v>
      </c>
      <c r="G24" s="99">
        <v>2750</v>
      </c>
      <c r="H24" s="99">
        <v>8250</v>
      </c>
      <c r="I24" s="99"/>
      <c r="J24" s="99"/>
      <c r="K24" s="99">
        <v>5500</v>
      </c>
      <c r="L24" s="99">
        <v>2750</v>
      </c>
      <c r="M24" s="99"/>
      <c r="N24" s="102">
        <v>2750</v>
      </c>
      <c r="O24" s="99">
        <v>2750</v>
      </c>
      <c r="P24" s="99">
        <v>2750</v>
      </c>
      <c r="Q24" s="99">
        <v>2750</v>
      </c>
      <c r="R24" s="99">
        <v>5500</v>
      </c>
      <c r="S24" s="99">
        <v>2750</v>
      </c>
      <c r="T24" s="99">
        <v>2750</v>
      </c>
    </row>
    <row r="25" spans="1:20" x14ac:dyDescent="0.25">
      <c r="B25" s="36" t="s">
        <v>59</v>
      </c>
      <c r="C25" s="99"/>
      <c r="D25" s="99">
        <v>5500</v>
      </c>
      <c r="E25" s="99">
        <v>5500</v>
      </c>
      <c r="F25" s="99">
        <v>2750</v>
      </c>
      <c r="G25" s="99">
        <v>2750</v>
      </c>
      <c r="H25" s="99">
        <v>8250</v>
      </c>
      <c r="I25" s="99">
        <v>5500</v>
      </c>
      <c r="J25" s="99"/>
      <c r="K25" s="99">
        <v>2750</v>
      </c>
      <c r="L25" s="99">
        <v>2750</v>
      </c>
      <c r="M25" s="99"/>
      <c r="N25" s="102">
        <v>8250</v>
      </c>
      <c r="O25" s="99">
        <v>8250</v>
      </c>
      <c r="P25" s="99">
        <v>5500</v>
      </c>
      <c r="Q25" s="99">
        <v>5500</v>
      </c>
      <c r="R25" s="99">
        <v>8250</v>
      </c>
      <c r="S25" s="99">
        <v>5500</v>
      </c>
      <c r="T25" s="99">
        <v>5500</v>
      </c>
    </row>
    <row r="26" spans="1:20" x14ac:dyDescent="0.25">
      <c r="B26" s="36" t="s">
        <v>61</v>
      </c>
      <c r="C26" s="99"/>
      <c r="D26" s="99">
        <v>2750</v>
      </c>
      <c r="E26" s="99">
        <v>5500</v>
      </c>
      <c r="F26" s="99">
        <v>2750</v>
      </c>
      <c r="G26" s="99">
        <v>2750</v>
      </c>
      <c r="H26" s="99"/>
      <c r="I26" s="99"/>
      <c r="J26" s="99">
        <v>2750</v>
      </c>
      <c r="K26" s="99">
        <v>2750</v>
      </c>
      <c r="L26" s="99">
        <v>5500</v>
      </c>
      <c r="M26" s="99">
        <v>16500</v>
      </c>
      <c r="N26" s="102"/>
      <c r="O26" s="99"/>
      <c r="P26" s="99">
        <v>2750</v>
      </c>
      <c r="Q26" s="99"/>
      <c r="R26" s="99"/>
      <c r="S26" s="99"/>
      <c r="T26" s="99">
        <v>2750</v>
      </c>
    </row>
    <row r="27" spans="1:20" x14ac:dyDescent="0.25">
      <c r="B27" s="36" t="s">
        <v>113</v>
      </c>
      <c r="C27" s="99"/>
      <c r="D27" s="99"/>
      <c r="E27" s="99"/>
      <c r="F27" s="99">
        <v>2750</v>
      </c>
      <c r="G27" s="99"/>
      <c r="H27" s="99">
        <v>2750</v>
      </c>
      <c r="I27" s="99"/>
      <c r="J27" s="99"/>
      <c r="K27" s="99"/>
      <c r="L27" s="99"/>
      <c r="M27" s="99"/>
      <c r="N27" s="102">
        <v>2750</v>
      </c>
      <c r="O27" s="99"/>
      <c r="P27" s="99"/>
      <c r="Q27" s="99"/>
      <c r="R27" s="99"/>
      <c r="S27" s="99"/>
      <c r="T27" s="99"/>
    </row>
    <row r="28" spans="1:20" x14ac:dyDescent="0.25">
      <c r="B28" s="36" t="s">
        <v>70</v>
      </c>
      <c r="C28" s="99"/>
      <c r="D28" s="99">
        <v>2750.01</v>
      </c>
      <c r="E28" s="99"/>
      <c r="F28" s="99">
        <v>5500</v>
      </c>
      <c r="G28" s="99">
        <v>5500</v>
      </c>
      <c r="H28" s="99">
        <v>8250</v>
      </c>
      <c r="I28" s="99">
        <v>2750</v>
      </c>
      <c r="J28" s="99"/>
      <c r="K28" s="99">
        <v>5500</v>
      </c>
      <c r="L28" s="99">
        <v>5500</v>
      </c>
      <c r="M28" s="99">
        <v>5500</v>
      </c>
      <c r="N28" s="102">
        <v>11000</v>
      </c>
      <c r="O28" s="99"/>
      <c r="P28" s="99">
        <v>5500</v>
      </c>
      <c r="Q28" s="99">
        <v>11000</v>
      </c>
      <c r="R28" s="99">
        <v>5500</v>
      </c>
      <c r="S28" s="99">
        <v>5500</v>
      </c>
      <c r="T28" s="99"/>
    </row>
    <row r="29" spans="1:20" x14ac:dyDescent="0.25">
      <c r="B29" s="36" t="s">
        <v>55</v>
      </c>
      <c r="C29" s="99"/>
      <c r="D29" s="99">
        <v>5500</v>
      </c>
      <c r="E29" s="99"/>
      <c r="F29" s="99">
        <v>5500</v>
      </c>
      <c r="G29" s="99">
        <v>11000</v>
      </c>
      <c r="H29" s="99">
        <v>5500</v>
      </c>
      <c r="I29" s="99">
        <v>16500</v>
      </c>
      <c r="J29" s="99">
        <v>5500</v>
      </c>
      <c r="K29" s="99">
        <v>5500</v>
      </c>
      <c r="L29" s="99">
        <v>11000</v>
      </c>
      <c r="M29" s="99"/>
      <c r="N29" s="102">
        <v>11000</v>
      </c>
      <c r="O29" s="99">
        <v>11000</v>
      </c>
      <c r="P29" s="99"/>
      <c r="Q29" s="99"/>
      <c r="R29" s="99">
        <v>5500</v>
      </c>
      <c r="S29" s="99"/>
      <c r="T29" s="99">
        <v>5500</v>
      </c>
    </row>
    <row r="30" spans="1:20" x14ac:dyDescent="0.25">
      <c r="B30" s="36" t="s">
        <v>284</v>
      </c>
      <c r="C30" s="99"/>
      <c r="D30" s="99"/>
      <c r="E30" s="99"/>
      <c r="F30" s="99"/>
      <c r="G30" s="99"/>
      <c r="H30" s="99">
        <v>5500</v>
      </c>
      <c r="I30" s="99">
        <v>11000</v>
      </c>
      <c r="J30" s="99"/>
      <c r="K30" s="99">
        <v>11000</v>
      </c>
      <c r="L30" s="99">
        <v>11000</v>
      </c>
      <c r="M30" s="99">
        <v>27500</v>
      </c>
      <c r="N30" s="102">
        <v>16500</v>
      </c>
      <c r="O30" s="99">
        <v>11000</v>
      </c>
      <c r="P30" s="99">
        <v>22000</v>
      </c>
      <c r="Q30" s="99">
        <v>16500</v>
      </c>
      <c r="R30" s="99">
        <v>11000</v>
      </c>
      <c r="S30" s="99">
        <v>16500</v>
      </c>
      <c r="T30" s="99"/>
    </row>
    <row r="31" spans="1:20" x14ac:dyDescent="0.25">
      <c r="B31" s="36" t="s">
        <v>72</v>
      </c>
      <c r="C31" s="99"/>
      <c r="D31" s="99"/>
      <c r="E31" s="99"/>
      <c r="F31" s="99"/>
      <c r="G31" s="99"/>
      <c r="H31" s="99">
        <v>2750</v>
      </c>
      <c r="I31" s="99">
        <v>2750</v>
      </c>
      <c r="J31" s="99"/>
      <c r="K31" s="99">
        <v>2750</v>
      </c>
      <c r="L31" s="99">
        <v>2750</v>
      </c>
      <c r="M31" s="99"/>
      <c r="N31" s="102">
        <v>5500</v>
      </c>
      <c r="O31" s="99"/>
      <c r="P31" s="99">
        <v>2750</v>
      </c>
      <c r="Q31" s="99">
        <v>2750</v>
      </c>
      <c r="R31" s="99"/>
      <c r="S31" s="99">
        <v>2750</v>
      </c>
      <c r="T31" s="99"/>
    </row>
    <row r="32" spans="1:20" x14ac:dyDescent="0.25">
      <c r="B32" s="36" t="s">
        <v>52</v>
      </c>
      <c r="C32" s="99">
        <v>11000</v>
      </c>
      <c r="D32" s="99">
        <v>22000</v>
      </c>
      <c r="E32" s="99">
        <v>27500</v>
      </c>
      <c r="F32" s="99">
        <v>22000</v>
      </c>
      <c r="G32" s="99">
        <v>5500</v>
      </c>
      <c r="H32" s="99">
        <v>27500</v>
      </c>
      <c r="I32" s="99">
        <v>27500</v>
      </c>
      <c r="J32" s="99">
        <v>16500</v>
      </c>
      <c r="K32" s="99">
        <v>16500</v>
      </c>
      <c r="L32" s="99">
        <v>5500</v>
      </c>
      <c r="M32" s="99">
        <v>22000</v>
      </c>
      <c r="N32" s="102">
        <v>5500</v>
      </c>
      <c r="O32" s="99">
        <v>16500</v>
      </c>
      <c r="P32" s="99">
        <v>11000</v>
      </c>
      <c r="Q32" s="99">
        <v>11000</v>
      </c>
      <c r="R32" s="99">
        <v>11000</v>
      </c>
      <c r="S32" s="99">
        <v>11000</v>
      </c>
      <c r="T32" s="99"/>
    </row>
    <row r="33" spans="1:20" x14ac:dyDescent="0.25">
      <c r="B33" s="36" t="s">
        <v>69</v>
      </c>
      <c r="C33" s="99">
        <v>5500</v>
      </c>
      <c r="D33" s="99">
        <v>22000</v>
      </c>
      <c r="E33" s="99">
        <v>43000</v>
      </c>
      <c r="F33" s="99">
        <v>22000</v>
      </c>
      <c r="G33" s="99">
        <v>33000</v>
      </c>
      <c r="H33" s="99">
        <v>36500</v>
      </c>
      <c r="I33" s="99">
        <v>22000</v>
      </c>
      <c r="J33" s="99"/>
      <c r="K33" s="99">
        <v>5500</v>
      </c>
      <c r="L33" s="99">
        <v>16500</v>
      </c>
      <c r="M33" s="99">
        <v>27500</v>
      </c>
      <c r="N33" s="102">
        <v>19250</v>
      </c>
      <c r="O33" s="99">
        <v>24750</v>
      </c>
      <c r="P33" s="99">
        <v>22000</v>
      </c>
      <c r="Q33" s="99">
        <v>11000</v>
      </c>
      <c r="R33" s="99">
        <v>16500</v>
      </c>
      <c r="S33" s="99">
        <v>11000</v>
      </c>
      <c r="T33" s="99"/>
    </row>
    <row r="34" spans="1:20" x14ac:dyDescent="0.25">
      <c r="B34" s="36" t="s">
        <v>49</v>
      </c>
      <c r="C34" s="99"/>
      <c r="D34" s="99">
        <v>1250</v>
      </c>
      <c r="E34" s="99"/>
      <c r="F34" s="99"/>
      <c r="G34" s="99"/>
      <c r="H34" s="99"/>
      <c r="I34" s="99">
        <v>1250</v>
      </c>
      <c r="J34" s="99"/>
      <c r="K34" s="99"/>
      <c r="L34" s="99"/>
      <c r="M34" s="99"/>
      <c r="N34" s="102"/>
      <c r="O34" s="99"/>
      <c r="P34" s="99">
        <v>1250</v>
      </c>
      <c r="Q34" s="99"/>
      <c r="R34" s="99"/>
      <c r="S34" s="99"/>
      <c r="T34" s="99"/>
    </row>
    <row r="35" spans="1:20" s="36" customFormat="1" x14ac:dyDescent="0.25">
      <c r="A35" s="47" t="s">
        <v>265</v>
      </c>
      <c r="C35" s="51">
        <v>25594</v>
      </c>
      <c r="D35" s="51">
        <v>120812.01000000001</v>
      </c>
      <c r="E35" s="51">
        <v>189272</v>
      </c>
      <c r="F35" s="51">
        <v>107160</v>
      </c>
      <c r="G35" s="51">
        <v>110276</v>
      </c>
      <c r="H35" s="51">
        <v>152800</v>
      </c>
      <c r="I35" s="51">
        <v>127450</v>
      </c>
      <c r="J35" s="51">
        <v>45220</v>
      </c>
      <c r="K35" s="51">
        <v>129756</v>
      </c>
      <c r="L35" s="51">
        <v>133558</v>
      </c>
      <c r="M35" s="51">
        <v>173714</v>
      </c>
      <c r="N35" s="103">
        <v>130221</v>
      </c>
      <c r="O35" s="51">
        <v>128858</v>
      </c>
      <c r="P35" s="51">
        <v>135508</v>
      </c>
      <c r="Q35" s="51">
        <v>144244</v>
      </c>
      <c r="R35" s="51">
        <v>110188</v>
      </c>
      <c r="S35" s="51">
        <v>96058</v>
      </c>
      <c r="T35" s="51">
        <v>68458</v>
      </c>
    </row>
  </sheetData>
  <sortState ref="A18:T35">
    <sortCondition ref="B18:B35"/>
  </sortState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Conbid 14mai</vt:lpstr>
      <vt:lpstr>Carnet 14mai</vt:lpstr>
      <vt:lpstr>Prévisions 14mai</vt:lpstr>
      <vt:lpstr>Conbid 13mrs</vt:lpstr>
      <vt:lpstr>Carnet 13mrs</vt:lpstr>
      <vt:lpstr>Prévisions 13mrs</vt:lpstr>
      <vt:lpstr>Conbid 24jan</vt:lpstr>
      <vt:lpstr>Carnet 24jan</vt:lpstr>
      <vt:lpstr>Prévisions 24jan</vt:lpstr>
      <vt:lpstr>Ref Conbid</vt:lpstr>
      <vt:lpstr>Conbid 05dec2017</vt:lpstr>
      <vt:lpstr>Carnet 06dec</vt:lpstr>
      <vt:lpstr>Prévisions 06dec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Anne Van driel</cp:lastModifiedBy>
  <cp:lastPrinted>2018-05-14T12:16:51Z</cp:lastPrinted>
  <dcterms:created xsi:type="dcterms:W3CDTF">2017-08-10T07:34:12Z</dcterms:created>
  <dcterms:modified xsi:type="dcterms:W3CDTF">2018-05-14T12:17:17Z</dcterms:modified>
</cp:coreProperties>
</file>