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rametgroup-my.sharepoint.com/personal/patrick_delaborde_eramet_com/Documents/UKAD/Offres et Devis/"/>
    </mc:Choice>
  </mc:AlternateContent>
  <xr:revisionPtr revIDLastSave="0" documentId="8_{BBDA137F-9B11-4F4F-B8EC-BD03F233F055}" xr6:coauthVersionLast="45" xr6:coauthVersionMax="45" xr10:uidLastSave="{00000000-0000-0000-0000-000000000000}"/>
  <bookViews>
    <workbookView xWindow="5220" yWindow="1200" windowWidth="23688" windowHeight="14172" xr2:uid="{00000000-000D-0000-FFFF-FFFF00000000}"/>
  </bookViews>
  <sheets>
    <sheet name="data" sheetId="1" r:id="rId1"/>
    <sheet name="TCD" sheetId="4" r:id="rId2"/>
  </sheets>
  <definedNames>
    <definedName name="_xlnm._FilterDatabase" localSheetId="0" hidden="1">data!$A$1:$AD$27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C39" i="1"/>
  <c r="D34" i="1"/>
  <c r="C34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" i="1"/>
</calcChain>
</file>

<file path=xl/sharedStrings.xml><?xml version="1.0" encoding="utf-8"?>
<sst xmlns="http://schemas.openxmlformats.org/spreadsheetml/2006/main" count="156" uniqueCount="53">
  <si>
    <t>article</t>
  </si>
  <si>
    <t>No cde</t>
  </si>
  <si>
    <t>Ligne</t>
  </si>
  <si>
    <t>date planif OA au 9/04</t>
  </si>
  <si>
    <t>Date initiale</t>
  </si>
  <si>
    <t>1er report dmdé en avril</t>
  </si>
  <si>
    <t>date report souhaitée</t>
  </si>
  <si>
    <t>année report souhaité</t>
  </si>
  <si>
    <t>00419124</t>
  </si>
  <si>
    <t>470455</t>
  </si>
  <si>
    <t>00414582</t>
  </si>
  <si>
    <t>470456</t>
  </si>
  <si>
    <t>00426841</t>
  </si>
  <si>
    <t>470458</t>
  </si>
  <si>
    <t>annulation</t>
  </si>
  <si>
    <t>00415936</t>
  </si>
  <si>
    <t>471106</t>
  </si>
  <si>
    <t>Rond 130</t>
  </si>
  <si>
    <t>en stock et facturé
En attente LISI pour expédition</t>
  </si>
  <si>
    <t>En stock</t>
  </si>
  <si>
    <t>En stock Partiel</t>
  </si>
  <si>
    <t>En cours</t>
  </si>
  <si>
    <t>Partiel en cours à la SMX
Solde : OF non lancé à ma connaissance</t>
  </si>
  <si>
    <t>Rond 140</t>
  </si>
  <si>
    <t>OF non lancé à ma connaissance</t>
  </si>
  <si>
    <t>Rond 200 béta</t>
  </si>
  <si>
    <t>En stock partiel</t>
  </si>
  <si>
    <t>Rond 250</t>
  </si>
  <si>
    <t>Désignation</t>
  </si>
  <si>
    <t>Qté LISI</t>
  </si>
  <si>
    <t>Qté UKAD</t>
  </si>
  <si>
    <t>Commentaire UKAD</t>
  </si>
  <si>
    <t>Montant LISI</t>
  </si>
  <si>
    <t>Prix unitaire</t>
  </si>
  <si>
    <t>Montant UKAD</t>
  </si>
  <si>
    <t>Total général</t>
  </si>
  <si>
    <t>Somme de Montant LISI</t>
  </si>
  <si>
    <t>Commentaire LISI</t>
  </si>
  <si>
    <t>non lancé</t>
  </si>
  <si>
    <t>(vide)</t>
  </si>
  <si>
    <t>Valeurs</t>
  </si>
  <si>
    <t>Somme de Qté LISI</t>
  </si>
  <si>
    <t>OK livraison décembre 2020</t>
  </si>
  <si>
    <t>OK livraison et paiement octobre 2020</t>
  </si>
  <si>
    <t>Montant Total commandé</t>
  </si>
  <si>
    <t>Montant engagé</t>
  </si>
  <si>
    <t>k$</t>
  </si>
  <si>
    <t>Tonnes</t>
  </si>
  <si>
    <t xml:space="preserve">Déjà livré au 1/9, facturé et payé </t>
  </si>
  <si>
    <t>Proposition complémenatire LISI</t>
  </si>
  <si>
    <t>Reste à UKAD</t>
  </si>
  <si>
    <t>Resterait à UKAD en décembre</t>
  </si>
  <si>
    <t>paiement Février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</si>
</sst>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-[$$-409]* #,##0_ ;_-[$$-409]* \-#,##0\ ;_-[$$-409]* &quot;-&quot;??_ ;_-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E2CFF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52">
    <xf numFmtId="0" fontId="0" fillId="0" borderId="0" xfId="0"/>
    <xf numFmtId="49" fontId="0" fillId="5" borderId="0" xfId="0" applyNumberFormat="1" applyFill="1"/>
    <xf numFmtId="3" fontId="0" fillId="0" borderId="0" xfId="0" applyNumberFormat="1"/>
    <xf numFmtId="1" fontId="0" fillId="0" borderId="0" xfId="0" applyNumberFormat="1"/>
    <xf numFmtId="49" fontId="0" fillId="0" borderId="0" xfId="0" applyNumberFormat="1"/>
    <xf numFmtId="14" fontId="0" fillId="0" borderId="0" xfId="0" applyNumberFormat="1"/>
    <xf numFmtId="14" fontId="0" fillId="0" borderId="0" xfId="0" applyNumberFormat="1" applyFill="1"/>
    <xf numFmtId="0" fontId="0" fillId="0" borderId="0" xfId="0" applyNumberFormat="1" applyFill="1"/>
    <xf numFmtId="49" fontId="0" fillId="6" borderId="0" xfId="0" applyNumberFormat="1" applyFill="1"/>
    <xf numFmtId="49" fontId="0" fillId="7" borderId="0" xfId="0" applyNumberFormat="1" applyFill="1"/>
    <xf numFmtId="49" fontId="0" fillId="8" borderId="0" xfId="0" applyNumberFormat="1" applyFill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0" xfId="2"/>
    <xf numFmtId="0" fontId="4" fillId="4" borderId="0" xfId="4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3" fillId="3" borderId="0" xfId="3" applyNumberFormat="1" applyAlignment="1">
      <alignment horizontal="right"/>
    </xf>
    <xf numFmtId="165" fontId="2" fillId="2" borderId="0" xfId="2" applyNumberFormat="1" applyAlignment="1">
      <alignment horizontal="right"/>
    </xf>
    <xf numFmtId="14" fontId="2" fillId="2" borderId="0" xfId="2" applyNumberForma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pivotButton="1"/>
    <xf numFmtId="166" fontId="0" fillId="0" borderId="0" xfId="0" applyNumberFormat="1"/>
    <xf numFmtId="0" fontId="0" fillId="0" borderId="0" xfId="0" pivotButton="1" applyAlignment="1">
      <alignment horizontal="left"/>
    </xf>
    <xf numFmtId="0" fontId="0" fillId="0" borderId="0" xfId="0" applyAlignment="1">
      <alignment horizontal="left"/>
    </xf>
    <xf numFmtId="0" fontId="3" fillId="3" borderId="0" xfId="3"/>
    <xf numFmtId="166" fontId="0" fillId="0" borderId="0" xfId="0" applyNumberFormat="1" applyFill="1"/>
    <xf numFmtId="165" fontId="0" fillId="0" borderId="0" xfId="0" applyNumberFormat="1"/>
    <xf numFmtId="0" fontId="0" fillId="9" borderId="0" xfId="0" applyFill="1"/>
    <xf numFmtId="49" fontId="0" fillId="9" borderId="0" xfId="0" applyNumberFormat="1" applyFill="1"/>
    <xf numFmtId="3" fontId="0" fillId="9" borderId="0" xfId="0" applyNumberFormat="1" applyFill="1"/>
    <xf numFmtId="1" fontId="0" fillId="9" borderId="0" xfId="0" applyNumberFormat="1" applyFill="1"/>
    <xf numFmtId="14" fontId="0" fillId="9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0" fillId="0" borderId="7" xfId="0" applyBorder="1"/>
    <xf numFmtId="17" fontId="0" fillId="0" borderId="0" xfId="0" applyNumberFormat="1" applyBorder="1"/>
    <xf numFmtId="0" fontId="0" fillId="0" borderId="8" xfId="0" applyBorder="1"/>
    <xf numFmtId="0" fontId="0" fillId="0" borderId="1" xfId="0" applyNumberFormat="1" applyBorder="1"/>
    <xf numFmtId="0" fontId="0" fillId="0" borderId="4" xfId="0" applyNumberForma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Satisfaisant" xfId="2" builtinId="26"/>
  </cellStyles>
  <dxfs count="9">
    <dxf>
      <numFmt numFmtId="165" formatCode="_-* #,##0\ _€_-;\-* #,##0\ _€_-;_-* &quot;-&quot;??\ _€_-;_-@_-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166" formatCode="_-[$$-409]* #,##0_ ;_-[$$-409]* \-#,##0\ ;_-[$$-409]* &quot;-&quot;??_ ;_-@_ "/>
    </dxf>
    <dxf>
      <numFmt numFmtId="166" formatCode="_-[$$-409]* #,##0_ ;_-[$$-409]* \-#,##0\ ;_-[$$-409]* &quot;-&quot;??_ ;_-@_ "/>
    </dxf>
    <dxf>
      <numFmt numFmtId="166" formatCode="_-[$$-409]* #,##0_ ;_-[$$-409]* \-#,##0\ ;_-[$$-409]* &quot;-&quot;??_ ;_-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ULOT Julien" refreshedDate="44102.436352199074" createdVersion="4" refreshedVersion="4" minRefreshableVersion="3" recordCount="26" xr:uid="{00000000-000A-0000-FFFF-FFFF22000000}">
  <cacheSource type="worksheet">
    <worksheetSource ref="A1:P27" sheet="data"/>
  </cacheSource>
  <cacheFields count="16">
    <cacheField name="Désignation" numFmtId="0">
      <sharedItems/>
    </cacheField>
    <cacheField name="article" numFmtId="49">
      <sharedItems/>
    </cacheField>
    <cacheField name="Qté LISI" numFmtId="3">
      <sharedItems containsSemiMixedTypes="0" containsString="0" containsNumber="1" containsInteger="1" minValue="600" maxValue="5850"/>
    </cacheField>
    <cacheField name="Qté UKAD" numFmtId="0">
      <sharedItems containsSemiMixedTypes="0" containsString="0" containsNumber="1" containsInteger="1" minValue="850" maxValue="5850"/>
    </cacheField>
    <cacheField name="No cde" numFmtId="49">
      <sharedItems/>
    </cacheField>
    <cacheField name="Ligne" numFmtId="1">
      <sharedItems containsSemiMixedTypes="0" containsString="0" containsNumber="1" containsInteger="1" minValue="4" maxValue="12"/>
    </cacheField>
    <cacheField name="date planif OA au 9/04" numFmtId="14">
      <sharedItems containsSemiMixedTypes="0" containsNonDate="0" containsDate="1" containsString="0" minDate="2020-04-15T00:00:00" maxDate="2020-12-15T00:00:00"/>
    </cacheField>
    <cacheField name="Date initiale" numFmtId="14">
      <sharedItems containsSemiMixedTypes="0" containsNonDate="0" containsDate="1" containsString="0" minDate="2020-04-13T00:00:00" maxDate="2020-12-13T00:00:00"/>
    </cacheField>
    <cacheField name="1er report dmdé en avril" numFmtId="14">
      <sharedItems containsSemiMixedTypes="0" containsNonDate="0" containsDate="1" containsString="0" minDate="2020-06-10T00:00:00" maxDate="2021-03-20T00:00:00"/>
    </cacheField>
    <cacheField name="Prix unitaire" numFmtId="0">
      <sharedItems containsSemiMixedTypes="0" containsString="0" containsNumber="1" minValue="30.5" maxValue="34.5"/>
    </cacheField>
    <cacheField name="Montant LISI" numFmtId="3">
      <sharedItems containsSemiMixedTypes="0" containsString="0" containsNumber="1" containsInteger="1" minValue="18300" maxValue="201825"/>
    </cacheField>
    <cacheField name="Montant UKAD" numFmtId="3">
      <sharedItems containsSemiMixedTypes="0" containsString="0" containsNumber="1" containsInteger="1" minValue="29325" maxValue="201825"/>
    </cacheField>
    <cacheField name="date report souhaitée" numFmtId="0">
      <sharedItems containsDate="1" containsMixedTypes="1" minDate="2020-10-23T00:00:00" maxDate="2021-08-17T00:00:00"/>
    </cacheField>
    <cacheField name="année report souhaité" numFmtId="165">
      <sharedItems containsMixedTypes="1" containsNumber="1" containsInteger="1" minValue="2020" maxValue="2022" count="4">
        <n v="2021"/>
        <n v="2022"/>
        <s v="annulation"/>
        <n v="2020"/>
      </sharedItems>
    </cacheField>
    <cacheField name="Commentaire UKAD" numFmtId="0">
      <sharedItems containsBlank="1"/>
    </cacheField>
    <cacheField name="Commentaire LISI" numFmtId="0">
      <sharedItems containsBlank="1" count="2">
        <m/>
        <s v="non lancé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s v="Rond 130"/>
    <s v="00419124"/>
    <n v="3400"/>
    <n v="3400"/>
    <s v="470455"/>
    <n v="6"/>
    <d v="2020-05-04T00:00:00"/>
    <d v="2020-04-29T00:00:00"/>
    <d v="2020-06-29T00:00:00"/>
    <n v="34.5"/>
    <n v="117300"/>
    <n v="117300"/>
    <d v="2021-02-04T00:00:00"/>
    <x v="0"/>
    <s v="en stock et facturé_x000a_En attente LISI pour expédition"/>
    <x v="0"/>
  </r>
  <r>
    <s v="Rond 130"/>
    <s v="00419124"/>
    <n v="3400"/>
    <n v="3400"/>
    <s v="470455"/>
    <n v="7"/>
    <d v="2020-05-18T00:00:00"/>
    <d v="2020-05-15T00:00:00"/>
    <d v="2020-07-13T00:00:00"/>
    <n v="34.5"/>
    <n v="117300"/>
    <n v="117300"/>
    <d v="2021-05-10T00:00:00"/>
    <x v="0"/>
    <s v="En stock"/>
    <x v="0"/>
  </r>
  <r>
    <s v="Rond 130"/>
    <s v="00419124"/>
    <n v="1700"/>
    <n v="1700"/>
    <s v="470455"/>
    <n v="8"/>
    <d v="2020-07-10T00:00:00"/>
    <d v="2020-07-08T00:00:00"/>
    <d v="2020-10-05T00:00:00"/>
    <n v="34.5"/>
    <n v="58650"/>
    <n v="58650"/>
    <d v="2021-06-25T00:00:00"/>
    <x v="0"/>
    <s v="En stock Partiel"/>
    <x v="0"/>
  </r>
  <r>
    <s v="Rond 130"/>
    <s v="00419124"/>
    <n v="850"/>
    <n v="850"/>
    <s v="470455"/>
    <n v="9"/>
    <d v="2020-08-31T00:00:00"/>
    <d v="2020-08-28T00:00:00"/>
    <d v="2020-10-26T00:00:00"/>
    <n v="34.5"/>
    <n v="29325"/>
    <n v="29325"/>
    <d v="2021-08-27T00:00:00"/>
    <x v="0"/>
    <s v="En cours"/>
    <x v="0"/>
  </r>
  <r>
    <s v="Rond 130"/>
    <s v="00419124"/>
    <n v="1700"/>
    <n v="1700"/>
    <s v="470455"/>
    <n v="10"/>
    <d v="2020-08-31T00:00:00"/>
    <d v="2020-08-28T00:00:00"/>
    <d v="2020-10-26T00:00:00"/>
    <n v="34.5"/>
    <n v="58650"/>
    <n v="58650"/>
    <d v="2021-09-17T00:00:00"/>
    <x v="0"/>
    <s v="En stock Partiel"/>
    <x v="0"/>
  </r>
  <r>
    <s v="Rond 130"/>
    <s v="00419124"/>
    <n v="1300"/>
    <n v="1300"/>
    <s v="470455"/>
    <n v="11"/>
    <d v="2020-09-28T00:00:00"/>
    <d v="2020-09-25T00:00:00"/>
    <d v="2020-11-23T00:00:00"/>
    <n v="34.5"/>
    <n v="44850"/>
    <n v="44850"/>
    <d v="2021-10-07T00:00:00"/>
    <x v="0"/>
    <s v="En cours"/>
    <x v="0"/>
  </r>
  <r>
    <s v="Rond 130"/>
    <s v="00419124"/>
    <n v="5850"/>
    <n v="5850"/>
    <s v="470455"/>
    <n v="12"/>
    <d v="2020-10-19T00:00:00"/>
    <d v="2020-10-16T00:00:00"/>
    <d v="2020-12-14T00:00:00"/>
    <n v="34.5"/>
    <n v="201825"/>
    <n v="201825"/>
    <d v="2021-10-22T00:00:00"/>
    <x v="0"/>
    <s v="Partiel en cours à la SMX_x000a_Solde : OF non lancé à ma connaissance"/>
    <x v="1"/>
  </r>
  <r>
    <s v="Rond 140"/>
    <s v="00414582"/>
    <n v="2000"/>
    <n v="2000"/>
    <s v="470456"/>
    <n v="4"/>
    <d v="2020-04-15T00:00:00"/>
    <d v="2020-04-13T00:00:00"/>
    <d v="2020-06-10T00:00:00"/>
    <n v="34.5"/>
    <n v="69000"/>
    <n v="69000"/>
    <d v="2021-01-13T00:00:00"/>
    <x v="0"/>
    <s v="En stock"/>
    <x v="0"/>
  </r>
  <r>
    <s v="Rond 140"/>
    <s v="00414582"/>
    <n v="2000"/>
    <n v="2000"/>
    <s v="470456"/>
    <n v="5"/>
    <d v="2020-05-06T00:00:00"/>
    <d v="2020-05-04T00:00:00"/>
    <d v="2020-07-01T00:00:00"/>
    <n v="34.5"/>
    <n v="69000"/>
    <n v="69000"/>
    <d v="2021-03-26T00:00:00"/>
    <x v="0"/>
    <s v="En stock"/>
    <x v="0"/>
  </r>
  <r>
    <s v="Rond 140"/>
    <s v="00414582"/>
    <n v="2000"/>
    <n v="2000"/>
    <s v="470456"/>
    <n v="6"/>
    <d v="2020-06-17T00:00:00"/>
    <d v="2020-06-15T00:00:00"/>
    <d v="2020-09-10T00:00:00"/>
    <n v="34.5"/>
    <n v="69000"/>
    <n v="69000"/>
    <d v="2021-06-25T00:00:00"/>
    <x v="0"/>
    <s v="En stock Partiel"/>
    <x v="0"/>
  </r>
  <r>
    <s v="Rond 140"/>
    <s v="00414582"/>
    <n v="2500"/>
    <n v="2500"/>
    <s v="470456"/>
    <n v="7"/>
    <d v="2020-08-19T00:00:00"/>
    <d v="2020-08-17T00:00:00"/>
    <d v="2020-10-26T00:00:00"/>
    <n v="34.5"/>
    <n v="86250"/>
    <n v="86250"/>
    <d v="2021-09-24T00:00:00"/>
    <x v="0"/>
    <m/>
    <x v="0"/>
  </r>
  <r>
    <s v="Rond 140"/>
    <s v="00414582"/>
    <n v="2000"/>
    <n v="2000"/>
    <s v="470456"/>
    <n v="8"/>
    <d v="2020-10-05T00:00:00"/>
    <d v="2020-10-01T00:00:00"/>
    <d v="2020-11-30T00:00:00"/>
    <n v="34.5"/>
    <n v="69000"/>
    <n v="69000"/>
    <d v="2021-10-21T00:00:00"/>
    <x v="0"/>
    <s v="OF non lancé à ma connaissance"/>
    <x v="1"/>
  </r>
  <r>
    <s v="Rond 140"/>
    <s v="00414582"/>
    <n v="1168"/>
    <n v="1168"/>
    <s v="470456"/>
    <n v="9"/>
    <d v="2020-11-06T00:00:00"/>
    <d v="2020-11-04T00:00:00"/>
    <d v="2021-01-01T00:00:00"/>
    <n v="34.5"/>
    <n v="40296"/>
    <n v="40296"/>
    <d v="2022-02-09T00:00:00"/>
    <x v="1"/>
    <s v="OF non lancé à ma connaissance"/>
    <x v="1"/>
  </r>
  <r>
    <s v="Rond 140"/>
    <s v="00414582"/>
    <n v="2000"/>
    <n v="2000"/>
    <s v="470456"/>
    <n v="10"/>
    <d v="2020-12-14T00:00:00"/>
    <d v="2020-12-12T00:00:00"/>
    <d v="2021-02-08T00:00:00"/>
    <n v="34.5"/>
    <n v="69000"/>
    <n v="69000"/>
    <d v="2022-02-11T00:00:00"/>
    <x v="1"/>
    <s v="OF non lancé à ma connaissance"/>
    <x v="1"/>
  </r>
  <r>
    <s v="Rond 200 béta"/>
    <s v="00426841"/>
    <n v="1300"/>
    <n v="1300"/>
    <s v="470458"/>
    <n v="6"/>
    <d v="2020-04-21T00:00:00"/>
    <d v="2020-04-19T00:00:00"/>
    <d v="2020-07-09T00:00:00"/>
    <n v="31"/>
    <n v="40300"/>
    <n v="40300"/>
    <d v="2022-04-14T00:00:00"/>
    <x v="1"/>
    <s v="En stock"/>
    <x v="0"/>
  </r>
  <r>
    <s v="Rond 200 béta"/>
    <s v="00426841"/>
    <n v="2100"/>
    <n v="2100"/>
    <s v="470458"/>
    <n v="7"/>
    <d v="2020-06-09T00:00:00"/>
    <d v="2020-06-07T00:00:00"/>
    <d v="2020-09-02T00:00:00"/>
    <n v="31"/>
    <n v="65100"/>
    <n v="65100"/>
    <s v="annulation"/>
    <x v="2"/>
    <s v="En stock"/>
    <x v="0"/>
  </r>
  <r>
    <s v="Rond 200 béta"/>
    <s v="00426841"/>
    <n v="2100"/>
    <n v="2100"/>
    <s v="470458"/>
    <n v="8"/>
    <d v="2020-08-25T00:00:00"/>
    <d v="2020-08-23T00:00:00"/>
    <d v="2020-11-18T00:00:00"/>
    <n v="31"/>
    <n v="65100"/>
    <n v="65100"/>
    <s v="annulation"/>
    <x v="2"/>
    <s v="En stock"/>
    <x v="0"/>
  </r>
  <r>
    <s v="Rond 200 béta"/>
    <s v="00426841"/>
    <n v="1000"/>
    <n v="1000"/>
    <s v="470458"/>
    <n v="9"/>
    <d v="2020-10-07T00:00:00"/>
    <d v="2020-10-05T00:00:00"/>
    <d v="2020-12-18T00:00:00"/>
    <n v="31"/>
    <n v="31000"/>
    <n v="31000"/>
    <s v="annulation"/>
    <x v="2"/>
    <s v="En stock"/>
    <x v="0"/>
  </r>
  <r>
    <s v="Rond 200 béta"/>
    <s v="00426841"/>
    <n v="2100"/>
    <n v="2100"/>
    <s v="470458"/>
    <n v="10"/>
    <d v="2020-11-16T00:00:00"/>
    <d v="2020-11-14T00:00:00"/>
    <d v="2021-01-28T00:00:00"/>
    <n v="31"/>
    <n v="65100"/>
    <n v="65100"/>
    <s v="annulation"/>
    <x v="2"/>
    <s v="En stock"/>
    <x v="0"/>
  </r>
  <r>
    <s v="Rond 200 béta"/>
    <s v="00426841"/>
    <n v="2100"/>
    <n v="2100"/>
    <s v="470458"/>
    <n v="11"/>
    <d v="2020-12-08T00:00:00"/>
    <d v="2020-12-06T00:00:00"/>
    <d v="2021-03-19T00:00:00"/>
    <n v="31"/>
    <n v="65100"/>
    <n v="65100"/>
    <s v="annulation"/>
    <x v="2"/>
    <s v="En stock Partiel"/>
    <x v="0"/>
  </r>
  <r>
    <s v="Rond 250"/>
    <s v="00415936"/>
    <n v="600"/>
    <n v="2000"/>
    <s v="471106"/>
    <n v="4"/>
    <d v="2020-04-29T00:00:00"/>
    <d v="2020-04-27T00:00:00"/>
    <d v="2020-06-24T00:00:00"/>
    <n v="30.5"/>
    <n v="18300"/>
    <n v="61000"/>
    <n v="2020"/>
    <x v="3"/>
    <s v="En stock"/>
    <x v="0"/>
  </r>
  <r>
    <s v="Rond 250"/>
    <s v="00415936"/>
    <n v="4400"/>
    <n v="4400"/>
    <s v="471106"/>
    <n v="5"/>
    <d v="2020-04-29T00:00:00"/>
    <d v="2020-05-04T00:00:00"/>
    <d v="2020-06-24T00:00:00"/>
    <n v="30.5"/>
    <n v="134200"/>
    <n v="134200"/>
    <n v="2020"/>
    <x v="3"/>
    <s v="En stock"/>
    <x v="0"/>
  </r>
  <r>
    <s v="Rond 250"/>
    <s v="00415936"/>
    <n v="4400"/>
    <n v="4400"/>
    <s v="471106"/>
    <n v="6"/>
    <d v="2020-05-18T00:00:00"/>
    <d v="2020-05-14T00:00:00"/>
    <d v="2020-07-13T00:00:00"/>
    <n v="30.5"/>
    <n v="134200"/>
    <n v="134200"/>
    <d v="2020-10-23T00:00:00"/>
    <x v="3"/>
    <s v="En stock"/>
    <x v="0"/>
  </r>
  <r>
    <s v="Rond 250"/>
    <s v="00415936"/>
    <n v="5700"/>
    <n v="5700"/>
    <s v="471106"/>
    <n v="7"/>
    <d v="2020-07-01T00:00:00"/>
    <d v="2020-08-29T00:00:00"/>
    <d v="2020-09-24T00:00:00"/>
    <n v="30.5"/>
    <n v="173850"/>
    <n v="173850"/>
    <d v="2021-02-10T00:00:00"/>
    <x v="0"/>
    <s v="En stock Partiel"/>
    <x v="0"/>
  </r>
  <r>
    <s v="Rond 250"/>
    <s v="00415936"/>
    <n v="5690"/>
    <n v="5690"/>
    <s v="471106"/>
    <n v="8"/>
    <d v="2020-09-18T00:00:00"/>
    <d v="2020-09-16T00:00:00"/>
    <d v="2020-11-13T00:00:00"/>
    <n v="30.5"/>
    <n v="173545"/>
    <n v="173545"/>
    <d v="2021-05-06T00:00:00"/>
    <x v="0"/>
    <m/>
    <x v="0"/>
  </r>
  <r>
    <s v="Rond 250"/>
    <s v="00415936"/>
    <n v="4400"/>
    <n v="4400"/>
    <s v="471106"/>
    <n v="9"/>
    <d v="2020-11-16T00:00:00"/>
    <d v="2020-11-12T00:00:00"/>
    <d v="2021-01-11T00:00:00"/>
    <n v="30.5"/>
    <n v="134200"/>
    <n v="134200"/>
    <d v="2021-08-16T00:00:00"/>
    <x v="0"/>
    <s v="OF non lancé à ma connaissance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C9" firstHeaderRow="1" firstDataRow="2" firstDataCol="1" rowPageCount="1" colPageCount="1"/>
  <pivotFields count="16">
    <pivotField compact="0" outline="0" showAll="0"/>
    <pivotField compact="0" outline="0" showAll="0"/>
    <pivotField dataField="1" compact="0" numFmtId="3" outline="0" showAll="0"/>
    <pivotField compact="0" outline="0" showAll="0"/>
    <pivotField compact="0" outline="0" showAll="0"/>
    <pivotField compact="0" numFmtId="1" outline="0" showAll="0"/>
    <pivotField compact="0" numFmtId="14" outline="0" showAll="0"/>
    <pivotField compact="0" numFmtId="14" outline="0" showAll="0"/>
    <pivotField compact="0" numFmtId="14" outline="0" showAll="0"/>
    <pivotField compact="0" outline="0" showAll="0"/>
    <pivotField dataField="1" compact="0" numFmtId="3" outline="0" showAll="0"/>
    <pivotField compact="0" numFmtId="3" outline="0" showAll="0"/>
    <pivotField compact="0" outline="0" showAll="0"/>
    <pivotField axis="axisRow" compact="0" outline="0" showAll="0">
      <items count="5">
        <item x="3"/>
        <item x="0"/>
        <item x="1"/>
        <item x="2"/>
        <item t="default"/>
      </items>
    </pivotField>
    <pivotField compact="0" outline="0" showAll="0"/>
    <pivotField axis="axisPage" compact="0" outline="0" multipleItemSelectionAllowed="1" showAll="0" defaultSubtotal="0">
      <items count="2">
        <item h="1" x="1"/>
        <item x="0"/>
      </items>
    </pivotField>
  </pivotFields>
  <rowFields count="1">
    <field x="1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15" hier="-1"/>
  </pageFields>
  <dataFields count="2">
    <dataField name="Somme de Qté LISI" fld="2" baseField="0" baseItem="0" numFmtId="165"/>
    <dataField name="Somme de Montant LISI" fld="10" baseField="0" baseItem="0" numFmtId="166"/>
  </dataFields>
  <formats count="9">
    <format dxfId="8">
      <pivotArea outline="0" collapsedLevelsAreSubtotals="1" fieldPosition="0"/>
    </format>
    <format dxfId="7">
      <pivotArea dataOnly="0" labelOnly="1" outline="0" fieldPosition="0">
        <references count="1">
          <reference field="15" count="0"/>
        </references>
      </pivotArea>
    </format>
    <format dxfId="6">
      <pivotArea type="topRight" dataOnly="0" labelOnly="1" outline="0" fieldPosition="0"/>
    </format>
    <format dxfId="5">
      <pivotArea field="15" type="button" dataOnly="0" labelOnly="1" outline="0" axis="axisPage" fieldPosition="0"/>
    </format>
    <format dxfId="4">
      <pivotArea type="origin" dataOnly="0" labelOnly="1" outline="0" fieldPosition="0"/>
    </format>
    <format dxfId="3">
      <pivotArea field="13" type="button" dataOnly="0" labelOnly="1" outline="0" axis="axisRow" fieldPosition="0"/>
    </format>
    <format dxfId="2">
      <pivotArea dataOnly="0" labelOnly="1" outline="0" fieldPosition="0">
        <references count="1">
          <reference field="13" count="0"/>
        </references>
      </pivotArea>
    </format>
    <format dxfId="1">
      <pivotArea dataOnly="0" labelOnly="1" grandRow="1" outline="0" fieldPosition="0"/>
    </format>
    <format dxfId="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39"/>
  <sheetViews>
    <sheetView tabSelected="1" workbookViewId="0">
      <selection activeCell="J36" sqref="J36"/>
    </sheetView>
  </sheetViews>
  <sheetFormatPr baseColWidth="10" defaultRowHeight="14.4" x14ac:dyDescent="0.3"/>
  <cols>
    <col min="1" max="1" width="15.6640625" customWidth="1"/>
    <col min="2" max="2" width="14.33203125" customWidth="1"/>
    <col min="3" max="3" width="9.5546875" bestFit="1" customWidth="1"/>
    <col min="4" max="4" width="11.33203125" bestFit="1" customWidth="1"/>
    <col min="5" max="5" width="9" bestFit="1" customWidth="1"/>
    <col min="6" max="6" width="7.44140625" bestFit="1" customWidth="1"/>
    <col min="7" max="7" width="12.33203125" bestFit="1" customWidth="1"/>
    <col min="8" max="8" width="13" bestFit="1" customWidth="1"/>
    <col min="9" max="9" width="11.44140625" bestFit="1" customWidth="1"/>
    <col min="10" max="10" width="12.88671875" bestFit="1" customWidth="1"/>
    <col min="11" max="11" width="13.6640625" bestFit="1" customWidth="1"/>
    <col min="12" max="12" width="15.44140625" bestFit="1" customWidth="1"/>
    <col min="13" max="13" width="14.6640625" style="18" bestFit="1" customWidth="1"/>
    <col min="14" max="14" width="16" style="18" bestFit="1" customWidth="1"/>
    <col min="15" max="15" width="54" bestFit="1" customWidth="1"/>
    <col min="16" max="16" width="32.6640625" bestFit="1" customWidth="1"/>
  </cols>
  <sheetData>
    <row r="1" spans="1:16" ht="43.2" x14ac:dyDescent="0.3">
      <c r="A1" s="11" t="s">
        <v>28</v>
      </c>
      <c r="B1" s="12" t="s">
        <v>0</v>
      </c>
      <c r="C1" s="13" t="s">
        <v>29</v>
      </c>
      <c r="D1" s="13" t="s">
        <v>30</v>
      </c>
      <c r="E1" s="14" t="s">
        <v>1</v>
      </c>
      <c r="F1" s="14" t="s">
        <v>2</v>
      </c>
      <c r="G1" s="14" t="s">
        <v>3</v>
      </c>
      <c r="H1" s="14" t="s">
        <v>4</v>
      </c>
      <c r="I1" s="14" t="s">
        <v>5</v>
      </c>
      <c r="J1" s="14" t="s">
        <v>33</v>
      </c>
      <c r="K1" s="14" t="s">
        <v>32</v>
      </c>
      <c r="L1" s="14" t="s">
        <v>34</v>
      </c>
      <c r="M1" s="23" t="s">
        <v>6</v>
      </c>
      <c r="N1" s="23" t="s">
        <v>7</v>
      </c>
      <c r="O1" s="11" t="s">
        <v>31</v>
      </c>
      <c r="P1" t="s">
        <v>37</v>
      </c>
    </row>
    <row r="2" spans="1:16" x14ac:dyDescent="0.3">
      <c r="A2" t="s">
        <v>17</v>
      </c>
      <c r="B2" s="1" t="s">
        <v>8</v>
      </c>
      <c r="C2" s="2">
        <v>3400</v>
      </c>
      <c r="D2">
        <v>3400</v>
      </c>
      <c r="E2" s="4" t="s">
        <v>9</v>
      </c>
      <c r="F2" s="3">
        <v>6</v>
      </c>
      <c r="G2" s="5">
        <v>43955</v>
      </c>
      <c r="H2" s="6">
        <v>43950</v>
      </c>
      <c r="I2" s="6">
        <v>44011</v>
      </c>
      <c r="J2" s="7">
        <v>34.5</v>
      </c>
      <c r="K2" s="29">
        <f t="shared" ref="K2:K27" si="0">J2*C2</f>
        <v>117300</v>
      </c>
      <c r="L2" s="29">
        <f t="shared" ref="L2:L27" si="1">J2*D2</f>
        <v>117300</v>
      </c>
      <c r="M2" s="19">
        <v>44231</v>
      </c>
      <c r="N2" s="17">
        <v>2021</v>
      </c>
      <c r="O2" t="s">
        <v>18</v>
      </c>
      <c r="P2" s="15" t="s">
        <v>42</v>
      </c>
    </row>
    <row r="3" spans="1:16" hidden="1" x14ac:dyDescent="0.3">
      <c r="A3" t="s">
        <v>17</v>
      </c>
      <c r="B3" s="1" t="s">
        <v>8</v>
      </c>
      <c r="C3" s="2">
        <v>3400</v>
      </c>
      <c r="D3">
        <v>3400</v>
      </c>
      <c r="E3" s="4" t="s">
        <v>9</v>
      </c>
      <c r="F3" s="3">
        <v>7</v>
      </c>
      <c r="G3" s="5">
        <v>43969</v>
      </c>
      <c r="H3" s="6">
        <v>43966</v>
      </c>
      <c r="I3" s="6">
        <v>44025</v>
      </c>
      <c r="J3" s="7">
        <v>34.5</v>
      </c>
      <c r="K3" s="29">
        <f t="shared" si="0"/>
        <v>117300</v>
      </c>
      <c r="L3" s="29">
        <f t="shared" si="1"/>
        <v>117300</v>
      </c>
      <c r="M3" s="19">
        <v>44326</v>
      </c>
      <c r="N3" s="17">
        <v>2021</v>
      </c>
      <c r="O3" t="s">
        <v>19</v>
      </c>
      <c r="P3" s="5"/>
    </row>
    <row r="4" spans="1:16" hidden="1" x14ac:dyDescent="0.3">
      <c r="A4" t="s">
        <v>17</v>
      </c>
      <c r="B4" s="1" t="s">
        <v>8</v>
      </c>
      <c r="C4" s="2">
        <v>1700</v>
      </c>
      <c r="D4">
        <v>1700</v>
      </c>
      <c r="E4" s="4" t="s">
        <v>9</v>
      </c>
      <c r="F4" s="3">
        <v>8</v>
      </c>
      <c r="G4" s="5">
        <v>44022</v>
      </c>
      <c r="H4" s="6">
        <v>44020</v>
      </c>
      <c r="I4" s="6">
        <v>44109</v>
      </c>
      <c r="J4" s="7">
        <v>34.5</v>
      </c>
      <c r="K4" s="29">
        <f t="shared" si="0"/>
        <v>58650</v>
      </c>
      <c r="L4" s="29">
        <f t="shared" si="1"/>
        <v>58650</v>
      </c>
      <c r="M4" s="19">
        <v>44372</v>
      </c>
      <c r="N4" s="17">
        <v>2021</v>
      </c>
      <c r="O4" t="s">
        <v>20</v>
      </c>
      <c r="P4" s="5"/>
    </row>
    <row r="5" spans="1:16" hidden="1" x14ac:dyDescent="0.3">
      <c r="A5" t="s">
        <v>17</v>
      </c>
      <c r="B5" s="1" t="s">
        <v>8</v>
      </c>
      <c r="C5" s="2">
        <v>850</v>
      </c>
      <c r="D5">
        <v>850</v>
      </c>
      <c r="E5" s="4" t="s">
        <v>9</v>
      </c>
      <c r="F5" s="3">
        <v>9</v>
      </c>
      <c r="G5" s="5">
        <v>44074</v>
      </c>
      <c r="H5" s="6">
        <v>44071</v>
      </c>
      <c r="I5" s="6">
        <v>44130</v>
      </c>
      <c r="J5" s="7">
        <v>34.5</v>
      </c>
      <c r="K5" s="29">
        <f t="shared" si="0"/>
        <v>29325</v>
      </c>
      <c r="L5" s="29">
        <f t="shared" si="1"/>
        <v>29325</v>
      </c>
      <c r="M5" s="19">
        <v>44435</v>
      </c>
      <c r="N5" s="17">
        <v>2021</v>
      </c>
      <c r="O5" t="s">
        <v>21</v>
      </c>
      <c r="P5" s="5"/>
    </row>
    <row r="6" spans="1:16" hidden="1" x14ac:dyDescent="0.3">
      <c r="A6" t="s">
        <v>17</v>
      </c>
      <c r="B6" s="1" t="s">
        <v>8</v>
      </c>
      <c r="C6" s="2">
        <v>1700</v>
      </c>
      <c r="D6">
        <v>1700</v>
      </c>
      <c r="E6" s="4" t="s">
        <v>9</v>
      </c>
      <c r="F6" s="3">
        <v>10</v>
      </c>
      <c r="G6" s="5">
        <v>44074</v>
      </c>
      <c r="H6" s="6">
        <v>44071</v>
      </c>
      <c r="I6" s="6">
        <v>44130</v>
      </c>
      <c r="J6" s="7">
        <v>34.5</v>
      </c>
      <c r="K6" s="29">
        <f t="shared" si="0"/>
        <v>58650</v>
      </c>
      <c r="L6" s="29">
        <f t="shared" si="1"/>
        <v>58650</v>
      </c>
      <c r="M6" s="19">
        <v>44456</v>
      </c>
      <c r="N6" s="17">
        <v>2021</v>
      </c>
      <c r="O6" t="s">
        <v>20</v>
      </c>
      <c r="P6" s="5"/>
    </row>
    <row r="7" spans="1:16" hidden="1" x14ac:dyDescent="0.3">
      <c r="A7" t="s">
        <v>17</v>
      </c>
      <c r="B7" s="1" t="s">
        <v>8</v>
      </c>
      <c r="C7" s="2">
        <v>1300</v>
      </c>
      <c r="D7">
        <v>1300</v>
      </c>
      <c r="E7" s="4" t="s">
        <v>9</v>
      </c>
      <c r="F7" s="3">
        <v>11</v>
      </c>
      <c r="G7" s="5">
        <v>44102</v>
      </c>
      <c r="H7" s="6">
        <v>44099</v>
      </c>
      <c r="I7" s="6">
        <v>44158</v>
      </c>
      <c r="J7" s="7">
        <v>34.5</v>
      </c>
      <c r="K7" s="29">
        <f t="shared" si="0"/>
        <v>44850</v>
      </c>
      <c r="L7" s="29">
        <f t="shared" si="1"/>
        <v>44850</v>
      </c>
      <c r="M7" s="19">
        <v>44476</v>
      </c>
      <c r="N7" s="17">
        <v>2021</v>
      </c>
      <c r="O7" t="s">
        <v>21</v>
      </c>
      <c r="P7" s="5"/>
    </row>
    <row r="8" spans="1:16" hidden="1" x14ac:dyDescent="0.3">
      <c r="A8" t="s">
        <v>17</v>
      </c>
      <c r="B8" s="1" t="s">
        <v>8</v>
      </c>
      <c r="C8" s="2">
        <v>5850</v>
      </c>
      <c r="D8">
        <v>5850</v>
      </c>
      <c r="E8" s="4" t="s">
        <v>9</v>
      </c>
      <c r="F8" s="3">
        <v>12</v>
      </c>
      <c r="G8" s="5">
        <v>44123</v>
      </c>
      <c r="H8" s="6">
        <v>44120</v>
      </c>
      <c r="I8" s="6">
        <v>44179</v>
      </c>
      <c r="J8" s="7">
        <v>34.5</v>
      </c>
      <c r="K8" s="29">
        <f t="shared" si="0"/>
        <v>201825</v>
      </c>
      <c r="L8" s="29">
        <f t="shared" si="1"/>
        <v>201825</v>
      </c>
      <c r="M8" s="19">
        <v>44491</v>
      </c>
      <c r="N8" s="17">
        <v>2021</v>
      </c>
      <c r="O8" s="16" t="s">
        <v>22</v>
      </c>
      <c r="P8" s="5" t="s">
        <v>38</v>
      </c>
    </row>
    <row r="9" spans="1:16" x14ac:dyDescent="0.3">
      <c r="A9" t="s">
        <v>23</v>
      </c>
      <c r="B9" s="8" t="s">
        <v>10</v>
      </c>
      <c r="C9" s="2">
        <v>2000</v>
      </c>
      <c r="D9">
        <v>2000</v>
      </c>
      <c r="E9" s="4" t="s">
        <v>11</v>
      </c>
      <c r="F9" s="3">
        <v>4</v>
      </c>
      <c r="G9" s="5">
        <v>43936</v>
      </c>
      <c r="H9" s="6">
        <v>43934</v>
      </c>
      <c r="I9" s="6">
        <v>43992</v>
      </c>
      <c r="J9" s="7">
        <v>34.5</v>
      </c>
      <c r="K9" s="29">
        <f t="shared" si="0"/>
        <v>69000</v>
      </c>
      <c r="L9" s="29">
        <f t="shared" si="1"/>
        <v>69000</v>
      </c>
      <c r="M9" s="19">
        <v>44209</v>
      </c>
      <c r="N9" s="17">
        <v>2021</v>
      </c>
      <c r="O9" t="s">
        <v>19</v>
      </c>
      <c r="P9" s="15" t="s">
        <v>42</v>
      </c>
    </row>
    <row r="10" spans="1:16" hidden="1" x14ac:dyDescent="0.3">
      <c r="A10" t="s">
        <v>23</v>
      </c>
      <c r="B10" s="8" t="s">
        <v>10</v>
      </c>
      <c r="C10" s="2">
        <v>2000</v>
      </c>
      <c r="D10">
        <v>2000</v>
      </c>
      <c r="E10" s="4" t="s">
        <v>11</v>
      </c>
      <c r="F10" s="3">
        <v>5</v>
      </c>
      <c r="G10" s="5">
        <v>43957</v>
      </c>
      <c r="H10" s="6">
        <v>43955</v>
      </c>
      <c r="I10" s="6">
        <v>44013</v>
      </c>
      <c r="J10" s="7">
        <v>34.5</v>
      </c>
      <c r="K10" s="29">
        <f t="shared" si="0"/>
        <v>69000</v>
      </c>
      <c r="L10" s="29">
        <f t="shared" si="1"/>
        <v>69000</v>
      </c>
      <c r="M10" s="19">
        <v>44281</v>
      </c>
      <c r="N10" s="17">
        <v>2021</v>
      </c>
      <c r="O10" t="s">
        <v>19</v>
      </c>
    </row>
    <row r="11" spans="1:16" hidden="1" x14ac:dyDescent="0.3">
      <c r="A11" t="s">
        <v>23</v>
      </c>
      <c r="B11" s="8" t="s">
        <v>10</v>
      </c>
      <c r="C11" s="2">
        <v>2000</v>
      </c>
      <c r="D11">
        <v>2000</v>
      </c>
      <c r="E11" s="4" t="s">
        <v>11</v>
      </c>
      <c r="F11" s="3">
        <v>6</v>
      </c>
      <c r="G11" s="5">
        <v>43999</v>
      </c>
      <c r="H11" s="6">
        <v>43997</v>
      </c>
      <c r="I11" s="6">
        <v>44084</v>
      </c>
      <c r="J11" s="7">
        <v>34.5</v>
      </c>
      <c r="K11" s="29">
        <f t="shared" si="0"/>
        <v>69000</v>
      </c>
      <c r="L11" s="29">
        <f t="shared" si="1"/>
        <v>69000</v>
      </c>
      <c r="M11" s="19">
        <v>44372</v>
      </c>
      <c r="N11" s="17">
        <v>2021</v>
      </c>
      <c r="O11" t="s">
        <v>20</v>
      </c>
    </row>
    <row r="12" spans="1:16" hidden="1" x14ac:dyDescent="0.3">
      <c r="A12" t="s">
        <v>23</v>
      </c>
      <c r="B12" s="8" t="s">
        <v>10</v>
      </c>
      <c r="C12" s="2">
        <v>2500</v>
      </c>
      <c r="D12">
        <v>2500</v>
      </c>
      <c r="E12" s="4" t="s">
        <v>11</v>
      </c>
      <c r="F12" s="3">
        <v>7</v>
      </c>
      <c r="G12" s="5">
        <v>44062</v>
      </c>
      <c r="H12" s="6">
        <v>44060</v>
      </c>
      <c r="I12" s="6">
        <v>44130</v>
      </c>
      <c r="J12" s="7">
        <v>34.5</v>
      </c>
      <c r="K12" s="29">
        <f t="shared" si="0"/>
        <v>86250</v>
      </c>
      <c r="L12" s="29">
        <f t="shared" si="1"/>
        <v>86250</v>
      </c>
      <c r="M12" s="19">
        <v>44463</v>
      </c>
      <c r="N12" s="17">
        <v>2021</v>
      </c>
    </row>
    <row r="13" spans="1:16" hidden="1" x14ac:dyDescent="0.3">
      <c r="A13" t="s">
        <v>23</v>
      </c>
      <c r="B13" s="8" t="s">
        <v>10</v>
      </c>
      <c r="C13" s="2">
        <v>2000</v>
      </c>
      <c r="D13">
        <v>2000</v>
      </c>
      <c r="E13" s="4" t="s">
        <v>11</v>
      </c>
      <c r="F13" s="3">
        <v>8</v>
      </c>
      <c r="G13" s="5">
        <v>44109</v>
      </c>
      <c r="H13" s="6">
        <v>44105</v>
      </c>
      <c r="I13" s="6">
        <v>44165</v>
      </c>
      <c r="J13" s="7">
        <v>34.5</v>
      </c>
      <c r="K13" s="29">
        <f t="shared" si="0"/>
        <v>69000</v>
      </c>
      <c r="L13" s="29">
        <f t="shared" si="1"/>
        <v>69000</v>
      </c>
      <c r="M13" s="19">
        <v>44490</v>
      </c>
      <c r="N13" s="17">
        <v>2021</v>
      </c>
      <c r="O13" s="16" t="s">
        <v>24</v>
      </c>
      <c r="P13" s="5" t="s">
        <v>38</v>
      </c>
    </row>
    <row r="14" spans="1:16" hidden="1" x14ac:dyDescent="0.3">
      <c r="A14" t="s">
        <v>23</v>
      </c>
      <c r="B14" s="8" t="s">
        <v>10</v>
      </c>
      <c r="C14" s="2">
        <v>1168</v>
      </c>
      <c r="D14">
        <v>1168</v>
      </c>
      <c r="E14" s="4" t="s">
        <v>11</v>
      </c>
      <c r="F14" s="3">
        <v>9</v>
      </c>
      <c r="G14" s="5">
        <v>44141</v>
      </c>
      <c r="H14" s="6">
        <v>44139</v>
      </c>
      <c r="I14" s="6">
        <v>44197</v>
      </c>
      <c r="J14" s="7">
        <v>34.5</v>
      </c>
      <c r="K14" s="29">
        <f t="shared" si="0"/>
        <v>40296</v>
      </c>
      <c r="L14" s="29">
        <f t="shared" si="1"/>
        <v>40296</v>
      </c>
      <c r="M14" s="19">
        <v>44601</v>
      </c>
      <c r="N14" s="17">
        <v>2022</v>
      </c>
      <c r="O14" s="16" t="s">
        <v>24</v>
      </c>
      <c r="P14" s="5" t="s">
        <v>38</v>
      </c>
    </row>
    <row r="15" spans="1:16" hidden="1" x14ac:dyDescent="0.3">
      <c r="A15" t="s">
        <v>23</v>
      </c>
      <c r="B15" s="8" t="s">
        <v>10</v>
      </c>
      <c r="C15" s="2">
        <v>2000</v>
      </c>
      <c r="D15">
        <v>2000</v>
      </c>
      <c r="E15" s="4" t="s">
        <v>11</v>
      </c>
      <c r="F15" s="3">
        <v>10</v>
      </c>
      <c r="G15" s="5">
        <v>44179</v>
      </c>
      <c r="H15" s="6">
        <v>44177</v>
      </c>
      <c r="I15" s="6">
        <v>44235</v>
      </c>
      <c r="J15" s="7">
        <v>34.5</v>
      </c>
      <c r="K15" s="29">
        <f t="shared" si="0"/>
        <v>69000</v>
      </c>
      <c r="L15" s="29">
        <f t="shared" si="1"/>
        <v>69000</v>
      </c>
      <c r="M15" s="19">
        <v>44603</v>
      </c>
      <c r="N15" s="17">
        <v>2022</v>
      </c>
      <c r="O15" s="16" t="s">
        <v>24</v>
      </c>
      <c r="P15" s="5" t="s">
        <v>38</v>
      </c>
    </row>
    <row r="16" spans="1:16" hidden="1" x14ac:dyDescent="0.3">
      <c r="A16" t="s">
        <v>25</v>
      </c>
      <c r="B16" s="9" t="s">
        <v>12</v>
      </c>
      <c r="C16" s="2">
        <v>1300</v>
      </c>
      <c r="D16">
        <v>1300</v>
      </c>
      <c r="E16" s="4" t="s">
        <v>13</v>
      </c>
      <c r="F16" s="3">
        <v>6</v>
      </c>
      <c r="G16" s="5">
        <v>43942</v>
      </c>
      <c r="H16" s="6">
        <v>43940</v>
      </c>
      <c r="I16" s="6">
        <v>44021</v>
      </c>
      <c r="J16" s="7">
        <v>31</v>
      </c>
      <c r="K16" s="29">
        <f t="shared" si="0"/>
        <v>40300</v>
      </c>
      <c r="L16" s="29">
        <f t="shared" si="1"/>
        <v>40300</v>
      </c>
      <c r="M16" s="19">
        <v>44665</v>
      </c>
      <c r="N16" s="17">
        <v>2022</v>
      </c>
      <c r="O16" t="s">
        <v>19</v>
      </c>
    </row>
    <row r="17" spans="1:16" hidden="1" x14ac:dyDescent="0.3">
      <c r="A17" t="s">
        <v>25</v>
      </c>
      <c r="B17" s="9" t="s">
        <v>12</v>
      </c>
      <c r="C17" s="2">
        <v>2100</v>
      </c>
      <c r="D17">
        <v>2100</v>
      </c>
      <c r="E17" s="4" t="s">
        <v>13</v>
      </c>
      <c r="F17" s="3">
        <v>7</v>
      </c>
      <c r="G17" s="5">
        <v>43991</v>
      </c>
      <c r="H17" s="6">
        <v>43989</v>
      </c>
      <c r="I17" s="6">
        <v>44076</v>
      </c>
      <c r="J17" s="7">
        <v>31</v>
      </c>
      <c r="K17" s="29">
        <f t="shared" si="0"/>
        <v>65100</v>
      </c>
      <c r="L17" s="29">
        <f t="shared" si="1"/>
        <v>65100</v>
      </c>
      <c r="M17" s="20" t="s">
        <v>14</v>
      </c>
      <c r="N17" s="17" t="s">
        <v>14</v>
      </c>
      <c r="O17" t="s">
        <v>19</v>
      </c>
    </row>
    <row r="18" spans="1:16" hidden="1" x14ac:dyDescent="0.3">
      <c r="A18" t="s">
        <v>25</v>
      </c>
      <c r="B18" s="9" t="s">
        <v>12</v>
      </c>
      <c r="C18" s="2">
        <v>2100</v>
      </c>
      <c r="D18">
        <v>2100</v>
      </c>
      <c r="E18" s="4" t="s">
        <v>13</v>
      </c>
      <c r="F18" s="3">
        <v>8</v>
      </c>
      <c r="G18" s="5">
        <v>44068</v>
      </c>
      <c r="H18" s="6">
        <v>44066</v>
      </c>
      <c r="I18" s="6">
        <v>44153</v>
      </c>
      <c r="J18" s="7">
        <v>31</v>
      </c>
      <c r="K18" s="29">
        <f t="shared" si="0"/>
        <v>65100</v>
      </c>
      <c r="L18" s="29">
        <f t="shared" si="1"/>
        <v>65100</v>
      </c>
      <c r="M18" s="20" t="s">
        <v>14</v>
      </c>
      <c r="N18" s="17" t="s">
        <v>14</v>
      </c>
      <c r="O18" t="s">
        <v>19</v>
      </c>
    </row>
    <row r="19" spans="1:16" hidden="1" x14ac:dyDescent="0.3">
      <c r="A19" t="s">
        <v>25</v>
      </c>
      <c r="B19" s="9" t="s">
        <v>12</v>
      </c>
      <c r="C19" s="2">
        <v>1000</v>
      </c>
      <c r="D19">
        <v>1000</v>
      </c>
      <c r="E19" s="4" t="s">
        <v>13</v>
      </c>
      <c r="F19" s="3">
        <v>9</v>
      </c>
      <c r="G19" s="5">
        <v>44111</v>
      </c>
      <c r="H19" s="6">
        <v>44109</v>
      </c>
      <c r="I19" s="6">
        <v>44183</v>
      </c>
      <c r="J19" s="7">
        <v>31</v>
      </c>
      <c r="K19" s="29">
        <f t="shared" si="0"/>
        <v>31000</v>
      </c>
      <c r="L19" s="29">
        <f t="shared" si="1"/>
        <v>31000</v>
      </c>
      <c r="M19" s="20" t="s">
        <v>14</v>
      </c>
      <c r="N19" s="17" t="s">
        <v>14</v>
      </c>
      <c r="O19" t="s">
        <v>19</v>
      </c>
    </row>
    <row r="20" spans="1:16" hidden="1" x14ac:dyDescent="0.3">
      <c r="A20" t="s">
        <v>25</v>
      </c>
      <c r="B20" s="9" t="s">
        <v>12</v>
      </c>
      <c r="C20" s="2">
        <v>2100</v>
      </c>
      <c r="D20">
        <v>2100</v>
      </c>
      <c r="E20" s="4" t="s">
        <v>13</v>
      </c>
      <c r="F20" s="3">
        <v>10</v>
      </c>
      <c r="G20" s="5">
        <v>44151</v>
      </c>
      <c r="H20" s="6">
        <v>44149</v>
      </c>
      <c r="I20" s="6">
        <v>44224</v>
      </c>
      <c r="J20" s="7">
        <v>31</v>
      </c>
      <c r="K20" s="29">
        <f t="shared" si="0"/>
        <v>65100</v>
      </c>
      <c r="L20" s="29">
        <f t="shared" si="1"/>
        <v>65100</v>
      </c>
      <c r="M20" s="20" t="s">
        <v>14</v>
      </c>
      <c r="N20" s="17" t="s">
        <v>14</v>
      </c>
      <c r="O20" t="s">
        <v>19</v>
      </c>
    </row>
    <row r="21" spans="1:16" hidden="1" x14ac:dyDescent="0.3">
      <c r="A21" t="s">
        <v>25</v>
      </c>
      <c r="B21" s="9" t="s">
        <v>12</v>
      </c>
      <c r="C21" s="2">
        <v>2100</v>
      </c>
      <c r="D21">
        <v>2100</v>
      </c>
      <c r="E21" s="4" t="s">
        <v>13</v>
      </c>
      <c r="F21" s="3">
        <v>11</v>
      </c>
      <c r="G21" s="5">
        <v>44173</v>
      </c>
      <c r="H21" s="6">
        <v>44171</v>
      </c>
      <c r="I21" s="6">
        <v>44274</v>
      </c>
      <c r="J21" s="7">
        <v>31</v>
      </c>
      <c r="K21" s="29">
        <f t="shared" si="0"/>
        <v>65100</v>
      </c>
      <c r="L21" s="29">
        <f t="shared" si="1"/>
        <v>65100</v>
      </c>
      <c r="M21" s="20" t="s">
        <v>14</v>
      </c>
      <c r="N21" s="17" t="s">
        <v>14</v>
      </c>
      <c r="O21" t="s">
        <v>26</v>
      </c>
    </row>
    <row r="22" spans="1:16" hidden="1" x14ac:dyDescent="0.3">
      <c r="A22" s="31" t="s">
        <v>27</v>
      </c>
      <c r="B22" s="32" t="s">
        <v>15</v>
      </c>
      <c r="C22" s="33">
        <v>600</v>
      </c>
      <c r="D22" s="28">
        <v>2000</v>
      </c>
      <c r="E22" s="4" t="s">
        <v>16</v>
      </c>
      <c r="F22" s="3">
        <v>4</v>
      </c>
      <c r="G22" s="5">
        <v>43950</v>
      </c>
      <c r="H22" s="6">
        <v>43948</v>
      </c>
      <c r="I22" s="6">
        <v>44006</v>
      </c>
      <c r="J22" s="7">
        <v>30.5</v>
      </c>
      <c r="K22" s="29">
        <f t="shared" si="0"/>
        <v>18300</v>
      </c>
      <c r="L22" s="29">
        <f t="shared" si="1"/>
        <v>61000</v>
      </c>
      <c r="M22" s="21">
        <v>2020</v>
      </c>
      <c r="N22" s="17">
        <v>2020</v>
      </c>
      <c r="O22" s="15" t="s">
        <v>19</v>
      </c>
      <c r="P22" s="15" t="s">
        <v>43</v>
      </c>
    </row>
    <row r="23" spans="1:16" hidden="1" x14ac:dyDescent="0.3">
      <c r="A23" s="31" t="s">
        <v>27</v>
      </c>
      <c r="B23" s="32" t="s">
        <v>15</v>
      </c>
      <c r="C23" s="33">
        <v>4400</v>
      </c>
      <c r="D23">
        <v>4400</v>
      </c>
      <c r="E23" s="4" t="s">
        <v>16</v>
      </c>
      <c r="F23" s="3">
        <v>5</v>
      </c>
      <c r="G23" s="5">
        <v>43950</v>
      </c>
      <c r="H23" s="6">
        <v>43955</v>
      </c>
      <c r="I23" s="6">
        <v>44006</v>
      </c>
      <c r="J23" s="7">
        <v>30.5</v>
      </c>
      <c r="K23" s="29">
        <f t="shared" si="0"/>
        <v>134200</v>
      </c>
      <c r="L23" s="29">
        <f t="shared" si="1"/>
        <v>134200</v>
      </c>
      <c r="M23" s="21">
        <v>2020</v>
      </c>
      <c r="N23" s="17">
        <v>2020</v>
      </c>
      <c r="O23" s="15" t="s">
        <v>19</v>
      </c>
      <c r="P23" s="15" t="s">
        <v>43</v>
      </c>
    </row>
    <row r="24" spans="1:16" hidden="1" x14ac:dyDescent="0.3">
      <c r="A24" t="s">
        <v>27</v>
      </c>
      <c r="B24" s="10" t="s">
        <v>15</v>
      </c>
      <c r="C24" s="2">
        <v>4400</v>
      </c>
      <c r="D24" s="31">
        <v>4400</v>
      </c>
      <c r="E24" s="32" t="s">
        <v>16</v>
      </c>
      <c r="F24" s="34">
        <v>6</v>
      </c>
      <c r="G24" s="35">
        <v>43969</v>
      </c>
      <c r="H24" s="6">
        <v>43965</v>
      </c>
      <c r="I24" s="6">
        <v>44025</v>
      </c>
      <c r="J24" s="7">
        <v>30.5</v>
      </c>
      <c r="K24" s="29">
        <f t="shared" si="0"/>
        <v>134200</v>
      </c>
      <c r="L24" s="29">
        <f t="shared" si="1"/>
        <v>134200</v>
      </c>
      <c r="M24" s="22">
        <v>44127</v>
      </c>
      <c r="N24" s="17">
        <v>2020</v>
      </c>
      <c r="O24" s="15" t="s">
        <v>19</v>
      </c>
      <c r="P24" s="15" t="s">
        <v>43</v>
      </c>
    </row>
    <row r="25" spans="1:16" x14ac:dyDescent="0.3">
      <c r="A25" t="s">
        <v>27</v>
      </c>
      <c r="B25" s="10" t="s">
        <v>15</v>
      </c>
      <c r="C25" s="2">
        <v>5700</v>
      </c>
      <c r="D25">
        <v>5700</v>
      </c>
      <c r="E25" s="4" t="s">
        <v>16</v>
      </c>
      <c r="F25" s="3">
        <v>7</v>
      </c>
      <c r="G25" s="5">
        <v>44013</v>
      </c>
      <c r="H25" s="6">
        <v>44072</v>
      </c>
      <c r="I25" s="6">
        <v>44098</v>
      </c>
      <c r="J25" s="7">
        <v>30.5</v>
      </c>
      <c r="K25" s="29">
        <f t="shared" si="0"/>
        <v>173850</v>
      </c>
      <c r="L25" s="29">
        <f t="shared" si="1"/>
        <v>173850</v>
      </c>
      <c r="M25" s="19">
        <v>44237</v>
      </c>
      <c r="N25" s="17">
        <v>2021</v>
      </c>
      <c r="O25" t="s">
        <v>20</v>
      </c>
      <c r="P25" s="15" t="s">
        <v>42</v>
      </c>
    </row>
    <row r="26" spans="1:16" hidden="1" x14ac:dyDescent="0.3">
      <c r="A26" t="s">
        <v>27</v>
      </c>
      <c r="B26" s="10" t="s">
        <v>15</v>
      </c>
      <c r="C26" s="2">
        <v>5690</v>
      </c>
      <c r="D26">
        <v>5690</v>
      </c>
      <c r="E26" s="4" t="s">
        <v>16</v>
      </c>
      <c r="F26" s="3">
        <v>8</v>
      </c>
      <c r="G26" s="5">
        <v>44092</v>
      </c>
      <c r="H26" s="6">
        <v>44090</v>
      </c>
      <c r="I26" s="6">
        <v>44148</v>
      </c>
      <c r="J26" s="7">
        <v>30.5</v>
      </c>
      <c r="K26" s="29">
        <f t="shared" si="0"/>
        <v>173545</v>
      </c>
      <c r="L26" s="29">
        <f t="shared" si="1"/>
        <v>173545</v>
      </c>
      <c r="M26" s="19">
        <v>44322</v>
      </c>
      <c r="N26" s="17">
        <v>2021</v>
      </c>
    </row>
    <row r="27" spans="1:16" hidden="1" x14ac:dyDescent="0.3">
      <c r="A27" t="s">
        <v>27</v>
      </c>
      <c r="B27" s="10" t="s">
        <v>15</v>
      </c>
      <c r="C27" s="2">
        <v>4400</v>
      </c>
      <c r="D27">
        <v>4400</v>
      </c>
      <c r="E27" s="4" t="s">
        <v>16</v>
      </c>
      <c r="F27" s="3">
        <v>9</v>
      </c>
      <c r="G27" s="5">
        <v>44151</v>
      </c>
      <c r="H27" s="6">
        <v>44147</v>
      </c>
      <c r="I27" s="6">
        <v>44207</v>
      </c>
      <c r="J27" s="7">
        <v>30.5</v>
      </c>
      <c r="K27" s="29">
        <f t="shared" si="0"/>
        <v>134200</v>
      </c>
      <c r="L27" s="29">
        <f t="shared" si="1"/>
        <v>134200</v>
      </c>
      <c r="M27" s="19">
        <v>44424</v>
      </c>
      <c r="N27" s="17">
        <v>2021</v>
      </c>
      <c r="O27" s="16" t="s">
        <v>24</v>
      </c>
      <c r="P27" s="5" t="s">
        <v>38</v>
      </c>
    </row>
    <row r="28" spans="1:16" ht="15" thickBot="1" x14ac:dyDescent="0.35"/>
    <row r="29" spans="1:16" ht="15" thickBot="1" x14ac:dyDescent="0.35">
      <c r="C29" s="50" t="s">
        <v>46</v>
      </c>
      <c r="D29" s="51" t="s">
        <v>47</v>
      </c>
    </row>
    <row r="30" spans="1:16" x14ac:dyDescent="0.3">
      <c r="A30" s="36" t="s">
        <v>44</v>
      </c>
      <c r="B30" s="37"/>
      <c r="C30" s="48">
        <v>2.2469999999999999</v>
      </c>
      <c r="D30" s="38">
        <v>69.2</v>
      </c>
    </row>
    <row r="31" spans="1:16" ht="15" thickBot="1" x14ac:dyDescent="0.35">
      <c r="A31" s="39" t="s">
        <v>45</v>
      </c>
      <c r="B31" s="40"/>
      <c r="C31" s="49">
        <v>1.669</v>
      </c>
      <c r="D31" s="41">
        <v>51.4</v>
      </c>
    </row>
    <row r="32" spans="1:16" ht="15" thickBot="1" x14ac:dyDescent="0.35">
      <c r="C32" s="45"/>
      <c r="D32" s="47"/>
    </row>
    <row r="33" spans="1:5" x14ac:dyDescent="0.3">
      <c r="A33" s="36" t="s">
        <v>48</v>
      </c>
      <c r="B33" s="37"/>
      <c r="C33" s="36">
        <v>0.19500000000000001</v>
      </c>
      <c r="D33" s="38">
        <v>6.4</v>
      </c>
    </row>
    <row r="34" spans="1:5" ht="15" thickBot="1" x14ac:dyDescent="0.35">
      <c r="A34" s="42" t="s">
        <v>50</v>
      </c>
      <c r="B34" s="43"/>
      <c r="C34" s="42">
        <f>C31-C33</f>
        <v>1.474</v>
      </c>
      <c r="D34" s="44">
        <f>D31-D33</f>
        <v>45</v>
      </c>
    </row>
    <row r="35" spans="1:5" ht="15" thickBot="1" x14ac:dyDescent="0.35">
      <c r="C35" s="45"/>
      <c r="D35" s="47"/>
    </row>
    <row r="36" spans="1:5" x14ac:dyDescent="0.3">
      <c r="A36" s="36" t="s">
        <v>49</v>
      </c>
      <c r="B36" s="37"/>
      <c r="C36" s="36"/>
      <c r="D36" s="38"/>
    </row>
    <row r="37" spans="1:5" x14ac:dyDescent="0.3">
      <c r="A37" s="45"/>
      <c r="B37" s="46">
        <v>44105</v>
      </c>
      <c r="C37" s="45">
        <v>0.13400000000000001</v>
      </c>
      <c r="D37" s="47">
        <v>4.4000000000000004</v>
      </c>
    </row>
    <row r="38" spans="1:5" x14ac:dyDescent="0.3">
      <c r="A38" s="45"/>
      <c r="B38" s="46">
        <v>44166</v>
      </c>
      <c r="C38" s="45">
        <v>0.36</v>
      </c>
      <c r="D38" s="47">
        <v>11.1</v>
      </c>
      <c r="E38" t="s">
        <v>52</v>
      </c>
    </row>
    <row r="39" spans="1:5" ht="15" thickBot="1" x14ac:dyDescent="0.35">
      <c r="A39" s="42" t="s">
        <v>51</v>
      </c>
      <c r="B39" s="43"/>
      <c r="C39" s="42">
        <f>C34-C37-C38</f>
        <v>0.97999999999999987</v>
      </c>
      <c r="D39" s="44">
        <f>D34-D37-D38</f>
        <v>29.5</v>
      </c>
    </row>
  </sheetData>
  <autoFilter ref="A1:AD27" xr:uid="{00000000-0009-0000-0000-000000000000}">
    <filterColumn colId="15">
      <filters>
        <filter val="OK livraison décembre 2020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>
      <selection activeCell="B18" sqref="B18"/>
    </sheetView>
  </sheetViews>
  <sheetFormatPr baseColWidth="10" defaultRowHeight="14.4" x14ac:dyDescent="0.3"/>
  <cols>
    <col min="1" max="1" width="21.88671875" style="27" bestFit="1" customWidth="1"/>
    <col min="2" max="2" width="17" style="25" bestFit="1" customWidth="1"/>
    <col min="3" max="3" width="21.5546875" bestFit="1" customWidth="1"/>
  </cols>
  <sheetData>
    <row r="1" spans="1:3" x14ac:dyDescent="0.3">
      <c r="A1" s="26" t="s">
        <v>37</v>
      </c>
      <c r="B1" s="25" t="s">
        <v>39</v>
      </c>
    </row>
    <row r="3" spans="1:3" x14ac:dyDescent="0.3">
      <c r="B3" s="24" t="s">
        <v>40</v>
      </c>
      <c r="C3" s="25"/>
    </row>
    <row r="4" spans="1:3" x14ac:dyDescent="0.3">
      <c r="A4" s="26" t="s">
        <v>7</v>
      </c>
      <c r="B4" t="s">
        <v>41</v>
      </c>
      <c r="C4" t="s">
        <v>36</v>
      </c>
    </row>
    <row r="5" spans="1:3" x14ac:dyDescent="0.3">
      <c r="A5" s="27">
        <v>2020</v>
      </c>
      <c r="B5" s="30">
        <v>9400</v>
      </c>
      <c r="C5" s="25">
        <v>286700</v>
      </c>
    </row>
    <row r="6" spans="1:3" x14ac:dyDescent="0.3">
      <c r="A6" s="27">
        <v>2021</v>
      </c>
      <c r="B6" s="30">
        <v>32240</v>
      </c>
      <c r="C6" s="25">
        <v>1066720</v>
      </c>
    </row>
    <row r="7" spans="1:3" x14ac:dyDescent="0.3">
      <c r="A7" s="27">
        <v>2022</v>
      </c>
      <c r="B7" s="30">
        <v>1300</v>
      </c>
      <c r="C7" s="25">
        <v>40300</v>
      </c>
    </row>
    <row r="8" spans="1:3" x14ac:dyDescent="0.3">
      <c r="A8" s="27" t="s">
        <v>14</v>
      </c>
      <c r="B8" s="30">
        <v>9400</v>
      </c>
      <c r="C8" s="25">
        <v>291400</v>
      </c>
    </row>
    <row r="9" spans="1:3" x14ac:dyDescent="0.3">
      <c r="A9" s="27" t="s">
        <v>35</v>
      </c>
      <c r="B9" s="30">
        <v>52340</v>
      </c>
      <c r="C9" s="25">
        <v>1685120</v>
      </c>
    </row>
  </sheetData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AA3FF93328543A1AE79A9E57696DE" ma:contentTypeVersion="13" ma:contentTypeDescription="Crée un document." ma:contentTypeScope="" ma:versionID="9137c1fb9fcd0e20f09873f92cafe5f0">
  <xsd:schema xmlns:xsd="http://www.w3.org/2001/XMLSchema" xmlns:xs="http://www.w3.org/2001/XMLSchema" xmlns:p="http://schemas.microsoft.com/office/2006/metadata/properties" xmlns:ns3="cafadebc-5176-4197-beef-7c6682527eea" xmlns:ns4="ddacace0-a4ad-4961-9a7e-5e19312b6998" targetNamespace="http://schemas.microsoft.com/office/2006/metadata/properties" ma:root="true" ma:fieldsID="2fe0956edcd0ac7e66aa30ab5b97c096" ns3:_="" ns4:_="">
    <xsd:import namespace="cafadebc-5176-4197-beef-7c6682527eea"/>
    <xsd:import namespace="ddacace0-a4ad-4961-9a7e-5e19312b69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adebc-5176-4197-beef-7c6682527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cace0-a4ad-4961-9a7e-5e19312b699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09BCC3-5E87-4C47-BA58-E33FC37BE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adebc-5176-4197-beef-7c6682527eea"/>
    <ds:schemaRef ds:uri="ddacace0-a4ad-4961-9a7e-5e19312b6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C4D527-F9CA-4932-88AF-AA8B504C23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DE868E-A8D1-4699-97D8-0CA5407EC7D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TCD</vt:lpstr>
    </vt:vector>
  </TitlesOfParts>
  <Company>Lisi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THULOT Julien</dc:creator>
  <cp:lastModifiedBy>DELABORDE Patrick</cp:lastModifiedBy>
  <dcterms:created xsi:type="dcterms:W3CDTF">2020-09-28T08:08:09Z</dcterms:created>
  <dcterms:modified xsi:type="dcterms:W3CDTF">2020-09-30T08:59:13Z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0x0101001D9AA3FF93328543A1AE79A9E57696DE</vt:lpwstr>
  </property>
</Properties>
</file>