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UKAD\Lingots\"/>
    </mc:Choice>
  </mc:AlternateContent>
  <xr:revisionPtr revIDLastSave="0" documentId="8_{F62EFFA5-40D8-4221-9A0A-4AE1F74951F7}" xr6:coauthVersionLast="44" xr6:coauthVersionMax="44" xr10:uidLastSave="{00000000-0000-0000-0000-000000000000}"/>
  <bookViews>
    <workbookView xWindow="768" yWindow="768" windowWidth="29748" windowHeight="14724" xr2:uid="{00000000-000D-0000-FFFF-FFFF00000000}"/>
  </bookViews>
  <sheets>
    <sheet name="Catalogue" sheetId="1" r:id="rId1"/>
    <sheet name="Photos" sheetId="2" r:id="rId2"/>
    <sheet name="Vendus" sheetId="3" r:id="rId3"/>
    <sheet name="UKAD_Stock" sheetId="4" r:id="rId4"/>
    <sheet name="report" sheetId="5" r:id="rId5"/>
  </sheets>
  <definedNames>
    <definedName name="_xlnm._FilterDatabase" localSheetId="0" hidden="1">Catalogue!$A$2:$BD$191</definedName>
    <definedName name="_xlnm._FilterDatabase" localSheetId="1" hidden="1">Photos!$A$2:$D$197</definedName>
    <definedName name="_xlnm._FilterDatabase" localSheetId="3" hidden="1">UKAD_Stock!$A$2:$BB$2</definedName>
    <definedName name="_xlnm._FilterDatabase" localSheetId="2" hidden="1">Vendus!$A$2:$BE$187</definedName>
    <definedName name="Z_E9962FA4_9063_462B_B486_B8CBA8CC25E5_.wvu.Cols" localSheetId="0" hidden="1">Catalogue!$W:$AX</definedName>
    <definedName name="Z_E9962FA4_9063_462B_B486_B8CBA8CC25E5_.wvu.Cols" localSheetId="2" hidden="1">Vendus!$W:$AX</definedName>
    <definedName name="Z_E9962FA4_9063_462B_B486_B8CBA8CC25E5_.wvu.FilterData" localSheetId="0" hidden="1">Catalogue!$A$2:$BD$191</definedName>
    <definedName name="Z_E9962FA4_9063_462B_B486_B8CBA8CC25E5_.wvu.FilterData" localSheetId="1" hidden="1">Photos!$A$2:$D$197</definedName>
    <definedName name="Z_E9962FA4_9063_462B_B486_B8CBA8CC25E5_.wvu.FilterData" localSheetId="3" hidden="1">UKAD_Stock!$A$2:$BB$2</definedName>
    <definedName name="Z_E9962FA4_9063_462B_B486_B8CBA8CC25E5_.wvu.FilterData" localSheetId="2" hidden="1">Vendus!$A$2:$BE$187</definedName>
    <definedName name="Z_E9962FA4_9063_462B_B486_B8CBA8CC25E5_.wvu.PrintArea" localSheetId="0" hidden="1">Catalogue!$A$2:$AZ$10</definedName>
    <definedName name="Z_E9962FA4_9063_462B_B486_B8CBA8CC25E5_.wvu.PrintArea" localSheetId="1" hidden="1">Photos!$A$2:$D$16</definedName>
    <definedName name="Z_E9962FA4_9063_462B_B486_B8CBA8CC25E5_.wvu.PrintArea" localSheetId="2" hidden="1">Vendus!$A$2:$AZ$6</definedName>
    <definedName name="Z_ED17E0FC_91CF_4AF9_9E8A_1C79EA78F264_.wvu.Cols" localSheetId="0" hidden="1">Catalogue!$W:$AX</definedName>
    <definedName name="Z_ED17E0FC_91CF_4AF9_9E8A_1C79EA78F264_.wvu.Cols" localSheetId="2" hidden="1">Vendus!$W:$AX</definedName>
    <definedName name="Z_ED17E0FC_91CF_4AF9_9E8A_1C79EA78F264_.wvu.FilterData" localSheetId="0" hidden="1">Catalogue!$A$2:$BD$191</definedName>
    <definedName name="Z_ED17E0FC_91CF_4AF9_9E8A_1C79EA78F264_.wvu.FilterData" localSheetId="1" hidden="1">Photos!$A$2:$D$197</definedName>
    <definedName name="Z_ED17E0FC_91CF_4AF9_9E8A_1C79EA78F264_.wvu.FilterData" localSheetId="3" hidden="1">UKAD_Stock!$A$2:$BB$2</definedName>
    <definedName name="Z_ED17E0FC_91CF_4AF9_9E8A_1C79EA78F264_.wvu.FilterData" localSheetId="2" hidden="1">Vendus!$A$2:$BE$187</definedName>
    <definedName name="Z_ED17E0FC_91CF_4AF9_9E8A_1C79EA78F264_.wvu.PrintArea" localSheetId="0" hidden="1">Catalogue!$A$2:$AZ$10</definedName>
    <definedName name="Z_ED17E0FC_91CF_4AF9_9E8A_1C79EA78F264_.wvu.PrintArea" localSheetId="1" hidden="1">Photos!$A$2:$D$16</definedName>
    <definedName name="Z_ED17E0FC_91CF_4AF9_9E8A_1C79EA78F264_.wvu.PrintArea" localSheetId="2" hidden="1">Vendus!$A$2:$AZ$6</definedName>
    <definedName name="_xlnm.Print_Area" localSheetId="0">Catalogue!$A$2:$AZ$10</definedName>
    <definedName name="_xlnm.Print_Area" localSheetId="1">Photos!$A$2:$D$16</definedName>
    <definedName name="_xlnm.Print_Area" localSheetId="2">Vendus!$A$2:$AZ$6</definedName>
  </definedNames>
  <calcPr calcId="191029"/>
  <customWorkbookViews>
    <customWorkbookView name="DELABORDE Patrick - Affichage personnalisé" guid="{ED17E0FC-91CF-4AF9-9E8A-1C79EA78F264}" mergeInterval="0" personalView="1" xWindow="64" yWindow="64" windowWidth="2479" windowHeight="1227" activeSheetId="1"/>
    <customWorkbookView name="PROIX Nicolas - Affichage personnalisé" guid="{E9962FA4-9063-462B-B486-B8CBA8CC25E5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3" l="1"/>
  <c r="B8" i="3"/>
  <c r="BE8" i="3"/>
  <c r="A7" i="3"/>
  <c r="B7" i="3"/>
  <c r="BE7" i="3"/>
  <c r="O1" i="1" l="1"/>
  <c r="B3" i="3"/>
  <c r="BF186" i="3"/>
  <c r="B186" i="3"/>
  <c r="A186" i="3"/>
  <c r="BF185" i="3"/>
  <c r="B185" i="3"/>
  <c r="A185" i="3"/>
  <c r="BF184" i="3"/>
  <c r="B184" i="3"/>
  <c r="A184" i="3"/>
  <c r="BF183" i="3"/>
  <c r="B183" i="3"/>
  <c r="A183" i="3"/>
  <c r="BF182" i="3"/>
  <c r="B182" i="3"/>
  <c r="A182" i="3"/>
  <c r="BF181" i="3"/>
  <c r="B181" i="3"/>
  <c r="A181" i="3"/>
  <c r="BF180" i="3"/>
  <c r="B180" i="3"/>
  <c r="A180" i="3"/>
  <c r="BF179" i="3"/>
  <c r="B179" i="3"/>
  <c r="A179" i="3"/>
  <c r="BF178" i="3"/>
  <c r="B178" i="3"/>
  <c r="A178" i="3"/>
  <c r="BF177" i="3"/>
  <c r="B177" i="3"/>
  <c r="A177" i="3"/>
  <c r="BF176" i="3"/>
  <c r="B176" i="3"/>
  <c r="A176" i="3"/>
  <c r="BF175" i="3"/>
  <c r="B175" i="3"/>
  <c r="A175" i="3"/>
  <c r="BF174" i="3"/>
  <c r="B174" i="3"/>
  <c r="A174" i="3"/>
  <c r="BF173" i="3"/>
  <c r="B173" i="3"/>
  <c r="A173" i="3"/>
  <c r="BF172" i="3"/>
  <c r="B172" i="3"/>
  <c r="A172" i="3"/>
  <c r="BF171" i="3"/>
  <c r="B171" i="3"/>
  <c r="A171" i="3"/>
  <c r="BF170" i="3"/>
  <c r="B170" i="3"/>
  <c r="A170" i="3"/>
  <c r="BF169" i="3"/>
  <c r="B169" i="3"/>
  <c r="A169" i="3"/>
  <c r="BF168" i="3"/>
  <c r="B168" i="3"/>
  <c r="A168" i="3"/>
  <c r="BF167" i="3"/>
  <c r="B167" i="3"/>
  <c r="A167" i="3"/>
  <c r="BF166" i="3"/>
  <c r="B166" i="3"/>
  <c r="A166" i="3"/>
  <c r="BF165" i="3"/>
  <c r="B165" i="3"/>
  <c r="A165" i="3"/>
  <c r="BF164" i="3"/>
  <c r="B164" i="3"/>
  <c r="A164" i="3"/>
  <c r="BF163" i="3"/>
  <c r="B163" i="3"/>
  <c r="A163" i="3"/>
  <c r="BF162" i="3"/>
  <c r="B162" i="3"/>
  <c r="A162" i="3"/>
  <c r="BF161" i="3"/>
  <c r="B161" i="3"/>
  <c r="A161" i="3"/>
  <c r="BF160" i="3"/>
  <c r="B160" i="3"/>
  <c r="A160" i="3"/>
  <c r="BF159" i="3"/>
  <c r="B159" i="3"/>
  <c r="A159" i="3"/>
  <c r="BF158" i="3"/>
  <c r="B158" i="3"/>
  <c r="A158" i="3"/>
  <c r="BF157" i="3"/>
  <c r="B157" i="3"/>
  <c r="A157" i="3"/>
  <c r="BF156" i="3"/>
  <c r="B156" i="3"/>
  <c r="A156" i="3"/>
  <c r="BF155" i="3"/>
  <c r="B155" i="3"/>
  <c r="A155" i="3"/>
  <c r="BF154" i="3"/>
  <c r="B154" i="3"/>
  <c r="A154" i="3"/>
  <c r="BF153" i="3"/>
  <c r="B153" i="3"/>
  <c r="A153" i="3"/>
  <c r="BF152" i="3"/>
  <c r="B152" i="3"/>
  <c r="A152" i="3"/>
  <c r="BF151" i="3"/>
  <c r="B151" i="3"/>
  <c r="A151" i="3"/>
  <c r="BF150" i="3"/>
  <c r="B150" i="3"/>
  <c r="A150" i="3"/>
  <c r="BF149" i="3"/>
  <c r="B149" i="3"/>
  <c r="A149" i="3"/>
  <c r="BF148" i="3"/>
  <c r="B148" i="3"/>
  <c r="A148" i="3"/>
  <c r="BF147" i="3"/>
  <c r="B147" i="3"/>
  <c r="A147" i="3"/>
  <c r="BF146" i="3"/>
  <c r="B146" i="3"/>
  <c r="A146" i="3"/>
  <c r="BF145" i="3"/>
  <c r="B145" i="3"/>
  <c r="A145" i="3"/>
  <c r="BF144" i="3"/>
  <c r="B144" i="3"/>
  <c r="A144" i="3"/>
  <c r="BF143" i="3"/>
  <c r="B143" i="3"/>
  <c r="A143" i="3"/>
  <c r="BF142" i="3"/>
  <c r="B142" i="3"/>
  <c r="A142" i="3"/>
  <c r="BF141" i="3"/>
  <c r="B141" i="3"/>
  <c r="A141" i="3"/>
  <c r="BF140" i="3"/>
  <c r="B140" i="3"/>
  <c r="A140" i="3"/>
  <c r="BF139" i="3"/>
  <c r="B139" i="3"/>
  <c r="A139" i="3"/>
  <c r="BF138" i="3"/>
  <c r="B138" i="3"/>
  <c r="A138" i="3"/>
  <c r="BF137" i="3"/>
  <c r="B137" i="3"/>
  <c r="A137" i="3"/>
  <c r="BF136" i="3"/>
  <c r="B136" i="3"/>
  <c r="A136" i="3"/>
  <c r="BF135" i="3"/>
  <c r="B135" i="3"/>
  <c r="A135" i="3"/>
  <c r="BF134" i="3"/>
  <c r="B134" i="3"/>
  <c r="A134" i="3"/>
  <c r="BF133" i="3"/>
  <c r="B133" i="3"/>
  <c r="A133" i="3"/>
  <c r="BF132" i="3"/>
  <c r="B132" i="3"/>
  <c r="A132" i="3"/>
  <c r="BF131" i="3"/>
  <c r="B131" i="3"/>
  <c r="A131" i="3"/>
  <c r="BF130" i="3"/>
  <c r="B130" i="3"/>
  <c r="A130" i="3"/>
  <c r="BF129" i="3"/>
  <c r="B129" i="3"/>
  <c r="A129" i="3"/>
  <c r="BF128" i="3"/>
  <c r="B128" i="3"/>
  <c r="A128" i="3"/>
  <c r="BF127" i="3"/>
  <c r="B127" i="3"/>
  <c r="A127" i="3"/>
  <c r="BF126" i="3"/>
  <c r="B126" i="3"/>
  <c r="A126" i="3"/>
  <c r="BF125" i="3"/>
  <c r="B125" i="3"/>
  <c r="A125" i="3"/>
  <c r="BF124" i="3"/>
  <c r="B124" i="3"/>
  <c r="A124" i="3"/>
  <c r="BF123" i="3"/>
  <c r="B123" i="3"/>
  <c r="A123" i="3"/>
  <c r="BF122" i="3"/>
  <c r="B122" i="3"/>
  <c r="A122" i="3"/>
  <c r="BF121" i="3"/>
  <c r="B121" i="3"/>
  <c r="A121" i="3"/>
  <c r="BF120" i="3"/>
  <c r="B120" i="3"/>
  <c r="A120" i="3"/>
  <c r="BF119" i="3"/>
  <c r="B119" i="3"/>
  <c r="A119" i="3"/>
  <c r="BF118" i="3"/>
  <c r="B118" i="3"/>
  <c r="A118" i="3"/>
  <c r="BF117" i="3"/>
  <c r="B117" i="3"/>
  <c r="A117" i="3"/>
  <c r="BF116" i="3"/>
  <c r="B116" i="3"/>
  <c r="A116" i="3"/>
  <c r="BF115" i="3"/>
  <c r="B115" i="3"/>
  <c r="A115" i="3"/>
  <c r="BF114" i="3"/>
  <c r="B114" i="3"/>
  <c r="A114" i="3"/>
  <c r="BF113" i="3"/>
  <c r="B113" i="3"/>
  <c r="A113" i="3"/>
  <c r="BF112" i="3"/>
  <c r="B112" i="3"/>
  <c r="A112" i="3"/>
  <c r="BF111" i="3"/>
  <c r="B111" i="3"/>
  <c r="A111" i="3"/>
  <c r="BF110" i="3"/>
  <c r="B110" i="3"/>
  <c r="A110" i="3"/>
  <c r="BF109" i="3"/>
  <c r="B109" i="3"/>
  <c r="A109" i="3"/>
  <c r="BF108" i="3"/>
  <c r="B108" i="3"/>
  <c r="A108" i="3"/>
  <c r="BF107" i="3"/>
  <c r="B107" i="3"/>
  <c r="A107" i="3"/>
  <c r="BF106" i="3"/>
  <c r="B106" i="3"/>
  <c r="A106" i="3"/>
  <c r="BF105" i="3"/>
  <c r="B105" i="3"/>
  <c r="A105" i="3"/>
  <c r="BF104" i="3"/>
  <c r="B104" i="3"/>
  <c r="A104" i="3"/>
  <c r="BF103" i="3"/>
  <c r="B103" i="3"/>
  <c r="A103" i="3"/>
  <c r="BF102" i="3"/>
  <c r="B102" i="3"/>
  <c r="A102" i="3"/>
  <c r="BF101" i="3"/>
  <c r="B101" i="3"/>
  <c r="A101" i="3"/>
  <c r="BF100" i="3"/>
  <c r="B100" i="3"/>
  <c r="A100" i="3"/>
  <c r="BF99" i="3"/>
  <c r="B99" i="3"/>
  <c r="A99" i="3"/>
  <c r="BF98" i="3"/>
  <c r="B98" i="3"/>
  <c r="A98" i="3"/>
  <c r="BF97" i="3"/>
  <c r="B97" i="3"/>
  <c r="A97" i="3"/>
  <c r="BF96" i="3"/>
  <c r="B96" i="3"/>
  <c r="A96" i="3"/>
  <c r="BF95" i="3"/>
  <c r="B95" i="3"/>
  <c r="A95" i="3"/>
  <c r="BF94" i="3"/>
  <c r="B94" i="3"/>
  <c r="A94" i="3"/>
  <c r="BF93" i="3"/>
  <c r="B93" i="3"/>
  <c r="A93" i="3"/>
  <c r="BF92" i="3"/>
  <c r="B92" i="3"/>
  <c r="A92" i="3"/>
  <c r="BF91" i="3"/>
  <c r="B91" i="3"/>
  <c r="A91" i="3"/>
  <c r="BF90" i="3"/>
  <c r="B90" i="3"/>
  <c r="A90" i="3"/>
  <c r="BF89" i="3"/>
  <c r="B89" i="3"/>
  <c r="A89" i="3"/>
  <c r="BF88" i="3"/>
  <c r="B88" i="3"/>
  <c r="A88" i="3"/>
  <c r="BF87" i="3"/>
  <c r="B87" i="3"/>
  <c r="A87" i="3"/>
  <c r="BF86" i="3"/>
  <c r="B86" i="3"/>
  <c r="A86" i="3"/>
  <c r="BF85" i="3"/>
  <c r="B85" i="3"/>
  <c r="A85" i="3"/>
  <c r="BF84" i="3"/>
  <c r="B84" i="3"/>
  <c r="A84" i="3"/>
  <c r="BF83" i="3"/>
  <c r="B83" i="3"/>
  <c r="A83" i="3"/>
  <c r="BF82" i="3"/>
  <c r="B82" i="3"/>
  <c r="A82" i="3"/>
  <c r="BF81" i="3"/>
  <c r="B81" i="3"/>
  <c r="A81" i="3"/>
  <c r="BF80" i="3"/>
  <c r="B80" i="3"/>
  <c r="A80" i="3"/>
  <c r="BF79" i="3"/>
  <c r="B79" i="3"/>
  <c r="A79" i="3"/>
  <c r="BF78" i="3"/>
  <c r="B78" i="3"/>
  <c r="A78" i="3"/>
  <c r="BF77" i="3"/>
  <c r="B77" i="3"/>
  <c r="A77" i="3"/>
  <c r="BF76" i="3"/>
  <c r="B76" i="3"/>
  <c r="A76" i="3"/>
  <c r="BF75" i="3"/>
  <c r="B75" i="3"/>
  <c r="A75" i="3"/>
  <c r="BF74" i="3"/>
  <c r="B74" i="3"/>
  <c r="A74" i="3"/>
  <c r="BF73" i="3"/>
  <c r="B73" i="3"/>
  <c r="A73" i="3"/>
  <c r="BF72" i="3"/>
  <c r="B72" i="3"/>
  <c r="A72" i="3"/>
  <c r="BF71" i="3"/>
  <c r="B71" i="3"/>
  <c r="A71" i="3"/>
  <c r="BF70" i="3"/>
  <c r="B70" i="3"/>
  <c r="A70" i="3"/>
  <c r="BF69" i="3"/>
  <c r="B69" i="3"/>
  <c r="A69" i="3"/>
  <c r="BF68" i="3"/>
  <c r="B68" i="3"/>
  <c r="A68" i="3"/>
  <c r="BF67" i="3"/>
  <c r="B67" i="3"/>
  <c r="A67" i="3"/>
  <c r="BF66" i="3"/>
  <c r="B66" i="3"/>
  <c r="A66" i="3"/>
  <c r="BF65" i="3"/>
  <c r="B65" i="3"/>
  <c r="A65" i="3"/>
  <c r="BF64" i="3"/>
  <c r="B64" i="3"/>
  <c r="A64" i="3"/>
  <c r="BF63" i="3"/>
  <c r="B63" i="3"/>
  <c r="A63" i="3"/>
  <c r="BF62" i="3"/>
  <c r="B62" i="3"/>
  <c r="A62" i="3"/>
  <c r="BF61" i="3"/>
  <c r="B61" i="3"/>
  <c r="A61" i="3"/>
  <c r="BF60" i="3"/>
  <c r="B60" i="3"/>
  <c r="A60" i="3"/>
  <c r="BF59" i="3"/>
  <c r="B59" i="3"/>
  <c r="A59" i="3"/>
  <c r="BF58" i="3"/>
  <c r="B58" i="3"/>
  <c r="A58" i="3"/>
  <c r="BF57" i="3"/>
  <c r="B57" i="3"/>
  <c r="A57" i="3"/>
  <c r="BF56" i="3"/>
  <c r="B56" i="3"/>
  <c r="A56" i="3"/>
  <c r="BF55" i="3"/>
  <c r="B55" i="3"/>
  <c r="A55" i="3"/>
  <c r="BF54" i="3"/>
  <c r="B54" i="3"/>
  <c r="A54" i="3"/>
  <c r="BF53" i="3"/>
  <c r="B53" i="3"/>
  <c r="A53" i="3"/>
  <c r="BF52" i="3"/>
  <c r="B52" i="3"/>
  <c r="A52" i="3"/>
  <c r="BF51" i="3"/>
  <c r="B51" i="3"/>
  <c r="A51" i="3"/>
  <c r="BF50" i="3"/>
  <c r="B50" i="3"/>
  <c r="A50" i="3"/>
  <c r="BF49" i="3"/>
  <c r="B49" i="3"/>
  <c r="A49" i="3"/>
  <c r="BF48" i="3"/>
  <c r="B48" i="3"/>
  <c r="A48" i="3"/>
  <c r="BF47" i="3"/>
  <c r="B47" i="3"/>
  <c r="A47" i="3"/>
  <c r="BF46" i="3"/>
  <c r="B46" i="3"/>
  <c r="A46" i="3"/>
  <c r="BF45" i="3"/>
  <c r="B45" i="3"/>
  <c r="A45" i="3"/>
  <c r="BF44" i="3"/>
  <c r="B44" i="3"/>
  <c r="A44" i="3"/>
  <c r="BF43" i="3"/>
  <c r="B43" i="3"/>
  <c r="A43" i="3"/>
  <c r="BF42" i="3"/>
  <c r="B42" i="3"/>
  <c r="A42" i="3"/>
  <c r="BF41" i="3"/>
  <c r="B41" i="3"/>
  <c r="A41" i="3"/>
  <c r="BF40" i="3"/>
  <c r="B40" i="3"/>
  <c r="A40" i="3"/>
  <c r="BF39" i="3"/>
  <c r="B39" i="3"/>
  <c r="A39" i="3"/>
  <c r="BF38" i="3"/>
  <c r="B38" i="3"/>
  <c r="A38" i="3"/>
  <c r="BF37" i="3"/>
  <c r="B37" i="3"/>
  <c r="A37" i="3"/>
  <c r="BF36" i="3"/>
  <c r="B36" i="3"/>
  <c r="A36" i="3"/>
  <c r="BF35" i="3"/>
  <c r="B35" i="3"/>
  <c r="A35" i="3"/>
  <c r="BF34" i="3"/>
  <c r="B34" i="3"/>
  <c r="A34" i="3"/>
  <c r="BF33" i="3"/>
  <c r="B33" i="3"/>
  <c r="A33" i="3"/>
  <c r="BF32" i="3"/>
  <c r="B32" i="3"/>
  <c r="A32" i="3"/>
  <c r="BF31" i="3"/>
  <c r="B31" i="3"/>
  <c r="A31" i="3"/>
  <c r="BF30" i="3"/>
  <c r="B30" i="3"/>
  <c r="A30" i="3"/>
  <c r="BF29" i="3"/>
  <c r="B29" i="3"/>
  <c r="A29" i="3"/>
  <c r="BF28" i="3"/>
  <c r="B28" i="3"/>
  <c r="A28" i="3"/>
  <c r="BF27" i="3"/>
  <c r="B27" i="3"/>
  <c r="A27" i="3"/>
  <c r="BF26" i="3"/>
  <c r="B26" i="3"/>
  <c r="A26" i="3"/>
  <c r="BF25" i="3"/>
  <c r="B25" i="3"/>
  <c r="A25" i="3"/>
  <c r="BF24" i="3"/>
  <c r="B24" i="3"/>
  <c r="A24" i="3"/>
  <c r="BF23" i="3"/>
  <c r="B23" i="3"/>
  <c r="A23" i="3"/>
  <c r="BF22" i="3"/>
  <c r="B22" i="3"/>
  <c r="A22" i="3"/>
  <c r="BF21" i="3"/>
  <c r="B21" i="3"/>
  <c r="A21" i="3"/>
  <c r="BF20" i="3"/>
  <c r="B20" i="3"/>
  <c r="A20" i="3"/>
  <c r="BF19" i="3"/>
  <c r="B19" i="3"/>
  <c r="A19" i="3"/>
  <c r="BF18" i="3"/>
  <c r="B18" i="3"/>
  <c r="A18" i="3"/>
  <c r="BF17" i="3"/>
  <c r="B17" i="3"/>
  <c r="A17" i="3"/>
  <c r="BF16" i="3"/>
  <c r="B16" i="3"/>
  <c r="A16" i="3"/>
  <c r="BF15" i="3"/>
  <c r="B15" i="3"/>
  <c r="A15" i="3"/>
  <c r="BF14" i="3"/>
  <c r="B14" i="3"/>
  <c r="A14" i="3"/>
  <c r="BF13" i="3"/>
  <c r="B13" i="3"/>
  <c r="A13" i="3"/>
  <c r="BF12" i="3"/>
  <c r="B12" i="3"/>
  <c r="A12" i="3"/>
  <c r="BF11" i="3"/>
  <c r="B11" i="3"/>
  <c r="A11" i="3"/>
  <c r="BF10" i="3"/>
  <c r="B10" i="3"/>
  <c r="A10" i="3"/>
  <c r="BF9" i="3"/>
  <c r="B9" i="3"/>
  <c r="A9" i="3"/>
  <c r="BF6" i="3"/>
  <c r="B6" i="3"/>
  <c r="A6" i="3"/>
  <c r="BF5" i="3"/>
  <c r="B5" i="3"/>
  <c r="A5" i="3"/>
  <c r="BF4" i="3"/>
  <c r="B4" i="3"/>
  <c r="A4" i="3"/>
  <c r="BF3" i="3"/>
  <c r="AI3" i="3"/>
  <c r="AG3" i="3"/>
  <c r="AE3" i="3"/>
  <c r="AC3" i="3"/>
  <c r="AA3" i="3"/>
  <c r="Y3" i="3"/>
  <c r="W3" i="3"/>
  <c r="A3" i="3"/>
  <c r="O1" i="3"/>
  <c r="E1" i="3"/>
  <c r="B1" i="2" l="1"/>
  <c r="BE8" i="1" l="1"/>
  <c r="B8" i="1"/>
  <c r="A8" i="1"/>
  <c r="BE7" i="1"/>
  <c r="B7" i="1"/>
  <c r="A7" i="1"/>
  <c r="D3" i="5" l="1"/>
  <c r="E3" i="5"/>
  <c r="C3" i="5"/>
  <c r="BE190" i="1"/>
  <c r="BE189" i="1"/>
  <c r="BE188" i="1"/>
  <c r="BE187" i="1"/>
  <c r="BE186" i="1"/>
  <c r="BE185" i="1"/>
  <c r="BE184" i="1"/>
  <c r="BE183" i="1"/>
  <c r="BE182" i="1"/>
  <c r="BE181" i="1"/>
  <c r="BE180" i="1"/>
  <c r="BE179" i="1"/>
  <c r="BE178" i="1"/>
  <c r="BE177" i="1"/>
  <c r="BE176" i="1"/>
  <c r="BE175" i="1"/>
  <c r="BE174" i="1"/>
  <c r="BE173" i="1"/>
  <c r="BE172" i="1"/>
  <c r="BE171" i="1"/>
  <c r="BE170" i="1"/>
  <c r="BE169" i="1"/>
  <c r="BE168" i="1"/>
  <c r="BE167" i="1"/>
  <c r="BE166" i="1"/>
  <c r="BE165" i="1"/>
  <c r="BE164" i="1"/>
  <c r="BE163" i="1"/>
  <c r="BE162" i="1"/>
  <c r="BE161" i="1"/>
  <c r="BE160" i="1"/>
  <c r="BE159" i="1"/>
  <c r="BE158" i="1"/>
  <c r="BE157" i="1"/>
  <c r="BE156" i="1"/>
  <c r="BE155" i="1"/>
  <c r="BE154" i="1"/>
  <c r="BE153" i="1"/>
  <c r="BE152" i="1"/>
  <c r="BE151" i="1"/>
  <c r="BE150" i="1"/>
  <c r="BE149" i="1"/>
  <c r="BE148" i="1"/>
  <c r="BE147" i="1"/>
  <c r="BE146" i="1"/>
  <c r="BE145" i="1"/>
  <c r="BE144" i="1"/>
  <c r="BE143" i="1"/>
  <c r="BE142" i="1"/>
  <c r="BE141" i="1"/>
  <c r="BE140" i="1"/>
  <c r="BE139" i="1"/>
  <c r="BE138" i="1"/>
  <c r="BE137" i="1"/>
  <c r="BE136" i="1"/>
  <c r="BE135" i="1"/>
  <c r="BE134" i="1"/>
  <c r="BE133" i="1"/>
  <c r="BE132" i="1"/>
  <c r="BE131" i="1"/>
  <c r="BE130" i="1"/>
  <c r="BE129" i="1"/>
  <c r="BE128" i="1"/>
  <c r="BE127" i="1"/>
  <c r="BE126" i="1"/>
  <c r="BE125" i="1"/>
  <c r="BE124" i="1"/>
  <c r="BE123" i="1"/>
  <c r="BE122" i="1"/>
  <c r="BE121" i="1"/>
  <c r="BE120" i="1"/>
  <c r="BE119" i="1"/>
  <c r="BE118" i="1"/>
  <c r="BE117" i="1"/>
  <c r="BE116" i="1"/>
  <c r="BE115" i="1"/>
  <c r="BE114" i="1"/>
  <c r="BE113" i="1"/>
  <c r="BE112" i="1"/>
  <c r="BE111" i="1"/>
  <c r="BE110" i="1"/>
  <c r="BE109" i="1"/>
  <c r="BE108" i="1"/>
  <c r="BE107" i="1"/>
  <c r="BE106" i="1"/>
  <c r="BE105" i="1"/>
  <c r="BE104" i="1"/>
  <c r="BE103" i="1"/>
  <c r="BE102" i="1"/>
  <c r="BE101" i="1"/>
  <c r="BE100" i="1"/>
  <c r="BE99" i="1"/>
  <c r="BE98" i="1"/>
  <c r="BE97" i="1"/>
  <c r="BE96" i="1"/>
  <c r="BE95" i="1"/>
  <c r="BE94" i="1"/>
  <c r="BE93" i="1"/>
  <c r="BE92" i="1"/>
  <c r="BE91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6" i="1"/>
  <c r="BE5" i="1"/>
  <c r="BE4" i="1"/>
  <c r="BE3" i="1"/>
  <c r="B10" i="1" l="1"/>
  <c r="A10" i="1"/>
  <c r="B9" i="1" l="1"/>
  <c r="A9" i="1"/>
  <c r="B3" i="1" l="1"/>
  <c r="B4" i="1"/>
  <c r="B5" i="1"/>
  <c r="B6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A3" i="1"/>
  <c r="A4" i="1"/>
  <c r="A5" i="1"/>
  <c r="A6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B1" i="4" l="1"/>
  <c r="E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PROIX Nicolas</author>
    <author>SANCHEZ Michael</author>
  </authors>
  <commentList>
    <comment ref="A2" authorId="0" guid="{F2CAB4AD-1802-434D-B7A8-43FE03FBFA67}" shapeId="0" xr:uid="{00000000-0006-0000-0000-000001000000}">
      <text>
        <r>
          <rPr>
            <b/>
            <sz val="9"/>
            <color indexed="81"/>
            <rFont val="Tahoma"/>
            <family val="2"/>
          </rPr>
          <t>Fast status</t>
        </r>
      </text>
    </comment>
    <comment ref="AO2" authorId="1" guid="{19281A20-639D-40D3-BB99-9304250630C3}" shapeId="0" xr:uid="{00000000-0006-0000-0000-000002000000}">
      <text>
        <r>
          <rPr>
            <b/>
            <sz val="9"/>
            <color indexed="81"/>
            <rFont val="Tahoma"/>
            <family val="2"/>
          </rPr>
          <t>SANCHEZ Michael:</t>
        </r>
        <r>
          <rPr>
            <sz val="9"/>
            <color indexed="81"/>
            <rFont val="Tahoma"/>
            <family val="2"/>
          </rPr>
          <t xml:space="preserve">
compris dans le futur</t>
        </r>
      </text>
    </comment>
    <comment ref="G5" authorId="1" guid="{137C4800-C0DD-45FC-BA4C-9821A762A6FC}" shapeId="0" xr:uid="{00000000-0006-0000-0000-000003000000}">
      <text>
        <r>
          <rPr>
            <b/>
            <sz val="22"/>
            <color indexed="81"/>
            <rFont val="Tahoma"/>
            <family val="2"/>
          </rPr>
          <t>SANCHEZ Michael:</t>
        </r>
        <r>
          <rPr>
            <sz val="22"/>
            <color indexed="81"/>
            <rFont val="Tahoma"/>
            <family val="2"/>
          </rPr>
          <t xml:space="preserve">
pas renseigné par MQP  sur SAP le 12/03</t>
        </r>
      </text>
    </comment>
    <comment ref="AO5" authorId="1" guid="{D67937AF-93EE-4B21-A8E2-DFB36AB3CA28}" shapeId="0" xr:uid="{00000000-0006-0000-0000-000004000000}">
      <text>
        <r>
          <rPr>
            <b/>
            <sz val="20"/>
            <color indexed="81"/>
            <rFont val="Tahoma"/>
            <family val="2"/>
          </rPr>
          <t>SANCHEZ Michael:
Source MQP labo ancizes</t>
        </r>
      </text>
    </comment>
    <comment ref="AO6" authorId="1" guid="{0E9D7EE6-8518-4ACD-B118-7A5FFDD895C3}" shapeId="0" xr:uid="{00000000-0006-0000-0000-000005000000}">
      <text>
        <r>
          <rPr>
            <b/>
            <sz val="16"/>
            <color indexed="81"/>
            <rFont val="Tahoma"/>
            <family val="2"/>
          </rPr>
          <t>SANCHEZ Michael:</t>
        </r>
        <r>
          <rPr>
            <sz val="16"/>
            <color indexed="81"/>
            <rFont val="Tahoma"/>
            <family val="2"/>
          </rPr>
          <t xml:space="preserve">
analyse complémmentaire le 21/03</t>
        </r>
      </text>
    </comment>
    <comment ref="G7" authorId="1" guid="{499A6986-F1BA-47AD-B963-343EC8F6C724}" shapeId="0" xr:uid="{00000000-0006-0000-0000-000006000000}">
      <text>
        <r>
          <rPr>
            <b/>
            <sz val="24"/>
            <color indexed="81"/>
            <rFont val="Tahoma"/>
            <family val="2"/>
          </rPr>
          <t>SANCHEZ Michael:</t>
        </r>
        <r>
          <rPr>
            <sz val="24"/>
            <color indexed="81"/>
            <rFont val="Tahoma"/>
            <family val="2"/>
          </rPr>
          <t xml:space="preserve">
pas renseigné par MQP  sur SAP le 12/03</t>
        </r>
      </text>
    </comment>
    <comment ref="G8" authorId="1" guid="{A691A1AA-CC46-43D8-B566-E822A9D11DF7}" shapeId="0" xr:uid="{00000000-0006-0000-0000-000007000000}">
      <text>
        <r>
          <rPr>
            <b/>
            <sz val="24"/>
            <color indexed="81"/>
            <rFont val="Tahoma"/>
            <family val="2"/>
          </rPr>
          <t>SANCHEZ Michael:</t>
        </r>
        <r>
          <rPr>
            <sz val="24"/>
            <color indexed="81"/>
            <rFont val="Tahoma"/>
            <family val="2"/>
          </rPr>
          <t xml:space="preserve">
pas renseigné par MQP  sur SAP le 12/03</t>
        </r>
      </text>
    </comment>
    <comment ref="G9" authorId="1" guid="{1C798A4A-BBEA-4B2C-9A42-20A88A3CA345}" shapeId="0" xr:uid="{00000000-0006-0000-0000-000008000000}">
      <text>
        <r>
          <rPr>
            <b/>
            <sz val="24"/>
            <color indexed="81"/>
            <rFont val="Tahoma"/>
            <family val="2"/>
          </rPr>
          <t>SANCHEZ Michael:</t>
        </r>
        <r>
          <rPr>
            <sz val="24"/>
            <color indexed="81"/>
            <rFont val="Tahoma"/>
            <family val="2"/>
          </rPr>
          <t xml:space="preserve">
pas renseigné par MQP  sur SAP le 12/03</t>
        </r>
      </text>
    </comment>
    <comment ref="AO9" authorId="1" guid="{9427D783-5686-4517-AC67-D4C71122A051}" shapeId="0" xr:uid="{00000000-0006-0000-0000-000009000000}">
      <text>
        <r>
          <rPr>
            <b/>
            <sz val="9"/>
            <color indexed="81"/>
            <rFont val="Tahoma"/>
            <family val="2"/>
          </rPr>
          <t>SANCHEZ Michael:</t>
        </r>
        <r>
          <rPr>
            <sz val="9"/>
            <color indexed="81"/>
            <rFont val="Tahoma"/>
            <family val="2"/>
          </rPr>
          <t xml:space="preserve">
Source MQP (ASL)</t>
        </r>
      </text>
    </comment>
    <comment ref="G10" authorId="1" guid="{719FCA75-BA9A-4DB4-8160-5FFCA9D7C8DF}" shapeId="0" xr:uid="{00000000-0006-0000-0000-00000A000000}">
      <text>
        <r>
          <rPr>
            <b/>
            <sz val="24"/>
            <color indexed="81"/>
            <rFont val="Tahoma"/>
            <family val="2"/>
          </rPr>
          <t>SANCHEZ Michael:</t>
        </r>
        <r>
          <rPr>
            <sz val="24"/>
            <color indexed="81"/>
            <rFont val="Tahoma"/>
            <family val="2"/>
          </rPr>
          <t xml:space="preserve">
pas renseigné par MQP  sur SAP le 12/03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PROIX Nicolas</author>
    <author>SANCHEZ Michael</author>
  </authors>
  <commentList>
    <comment ref="A2" authorId="0" guid="{8FC5E614-7A7A-4D9B-9E1C-1D371B21D3BF}" shapeId="0" xr:uid="{00000000-0006-0000-0200-000001000000}">
      <text>
        <r>
          <rPr>
            <b/>
            <sz val="9"/>
            <color indexed="81"/>
            <rFont val="Tahoma"/>
            <family val="2"/>
          </rPr>
          <t>Fast status</t>
        </r>
      </text>
    </comment>
    <comment ref="AO2" authorId="1" guid="{BB55B230-56CE-4E2D-ACE9-A155C233E3C8}" shapeId="0" xr:uid="{00000000-0006-0000-0200-000002000000}">
      <text>
        <r>
          <rPr>
            <b/>
            <sz val="9"/>
            <color indexed="81"/>
            <rFont val="Tahoma"/>
            <family val="2"/>
          </rPr>
          <t>SANCHEZ Michael:</t>
        </r>
        <r>
          <rPr>
            <sz val="9"/>
            <color indexed="81"/>
            <rFont val="Tahoma"/>
            <family val="2"/>
          </rPr>
          <t xml:space="preserve">
compris dans le futur</t>
        </r>
      </text>
    </comment>
    <comment ref="G4" authorId="1" guid="{BB469D27-9D02-4888-9C0F-5EF0D43DE099}" shapeId="0" xr:uid="{00000000-0006-0000-0200-000003000000}">
      <text>
        <r>
          <rPr>
            <b/>
            <sz val="22"/>
            <color indexed="81"/>
            <rFont val="Tahoma"/>
            <family val="2"/>
          </rPr>
          <t>SANCHEZ Michael:</t>
        </r>
        <r>
          <rPr>
            <sz val="22"/>
            <color indexed="81"/>
            <rFont val="Tahoma"/>
            <family val="2"/>
          </rPr>
          <t xml:space="preserve">
pas renseigné par MQP  sur SAP le 12/03</t>
        </r>
      </text>
    </comment>
    <comment ref="AO4" authorId="1" guid="{AD8D2CE9-7BAE-4B34-8667-F72255F2324E}" shapeId="0" xr:uid="{00000000-0006-0000-0200-000004000000}">
      <text>
        <r>
          <rPr>
            <b/>
            <sz val="18"/>
            <color indexed="81"/>
            <rFont val="Tahoma"/>
            <family val="2"/>
          </rPr>
          <t>SANCHEZ Michael:</t>
        </r>
        <r>
          <rPr>
            <sz val="18"/>
            <color indexed="81"/>
            <rFont val="Tahoma"/>
            <family val="2"/>
          </rPr>
          <t xml:space="preserve">
Source MQP (ASL)</t>
        </r>
      </text>
    </comment>
    <comment ref="G5" authorId="1" guid="{B8FBB9C3-8354-48C5-907F-17FFD3665EBB}" shapeId="0" xr:uid="{00000000-0006-0000-0200-000005000000}">
      <text>
        <r>
          <rPr>
            <b/>
            <sz val="20"/>
            <color indexed="81"/>
            <rFont val="Tahoma"/>
            <family val="2"/>
          </rPr>
          <t>SANCHEZ Michael:</t>
        </r>
        <r>
          <rPr>
            <sz val="20"/>
            <color indexed="81"/>
            <rFont val="Tahoma"/>
            <family val="2"/>
          </rPr>
          <t xml:space="preserve">
pas renseigné par MQP  sur SAP le 12/03</t>
        </r>
      </text>
    </comment>
    <comment ref="G6" authorId="1" guid="{E1073631-97DC-4C25-8AC8-E64CCC0F5F17}" shapeId="0" xr:uid="{00000000-0006-0000-0200-000006000000}">
      <text>
        <r>
          <rPr>
            <b/>
            <sz val="24"/>
            <color indexed="81"/>
            <rFont val="Tahoma"/>
            <family val="2"/>
          </rPr>
          <t>SANCHEZ Michael:</t>
        </r>
        <r>
          <rPr>
            <sz val="24"/>
            <color indexed="81"/>
            <rFont val="Tahoma"/>
            <family val="2"/>
          </rPr>
          <t xml:space="preserve">
pas renseigné par MQP  sur SAP le 12/03</t>
        </r>
      </text>
    </comment>
    <comment ref="G7" authorId="0" guid="{4631A8EA-5C4A-4098-9C7F-518BEB3F8146}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après meulage/rayonnage CALIDER
</t>
        </r>
      </text>
    </comment>
    <comment ref="H7" authorId="0" guid="{0663F3E5-CA44-4ACD-A9E9-4F06B7A8BF45}" shapeId="0" xr:uid="{00000000-0006-0000-0200-000008000000}">
      <text>
        <r>
          <rPr>
            <b/>
            <sz val="9"/>
            <color indexed="81"/>
            <rFont val="Tahoma"/>
            <family val="2"/>
          </rPr>
          <t>PROIX Nicolas:</t>
        </r>
        <r>
          <rPr>
            <sz val="9"/>
            <color indexed="81"/>
            <rFont val="Tahoma"/>
            <family val="2"/>
          </rPr>
          <t xml:space="preserve">
6310 après rayonnage
</t>
        </r>
      </text>
    </comment>
    <comment ref="G8" authorId="0" guid="{741AF8B0-C180-4BFA-A4AE-A5605BB31AD8}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après meulage/rayonnage CALIDER
</t>
        </r>
      </text>
    </comment>
    <comment ref="H8" authorId="0" guid="{9C9886F1-8A04-4D0E-AAB1-5A2A83F6BDAB}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6790 : après retour rayonnage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SANCHEZ Michael</author>
  </authors>
  <commentList>
    <comment ref="AN2" authorId="0" guid="{E0DE785F-0B4F-4045-92B2-7BAD6CDE03F4}" shapeId="0" xr:uid="{00000000-0006-0000-0300-000001000000}">
      <text>
        <r>
          <rPr>
            <b/>
            <sz val="9"/>
            <color indexed="81"/>
            <rFont val="Tahoma"/>
            <family val="2"/>
          </rPr>
          <t>SANCHEZ Michael:</t>
        </r>
        <r>
          <rPr>
            <sz val="9"/>
            <color indexed="81"/>
            <rFont val="Tahoma"/>
            <family val="2"/>
          </rPr>
          <t xml:space="preserve">
compris dans le futur</t>
        </r>
      </text>
    </comment>
  </commentList>
</comments>
</file>

<file path=xl/sharedStrings.xml><?xml version="1.0" encoding="utf-8"?>
<sst xmlns="http://schemas.openxmlformats.org/spreadsheetml/2006/main" count="850" uniqueCount="169">
  <si>
    <t>OF</t>
  </si>
  <si>
    <t>NON</t>
  </si>
  <si>
    <t>OUI</t>
  </si>
  <si>
    <t>Longueur (mm)</t>
  </si>
  <si>
    <t>Date d'entrée en stock</t>
  </si>
  <si>
    <t>Vue face plane circulaire</t>
  </si>
  <si>
    <t>Vue face cylindrique</t>
  </si>
  <si>
    <t>Diamètre (mm)</t>
  </si>
  <si>
    <t>Poids (kg)</t>
  </si>
  <si>
    <t>Masselotage</t>
  </si>
  <si>
    <t>Brassage</t>
  </si>
  <si>
    <t>Poteyage</t>
  </si>
  <si>
    <t>Remarques</t>
  </si>
  <si>
    <t>Affectations possibles</t>
  </si>
  <si>
    <t>PINS</t>
  </si>
  <si>
    <t>Meulage
"E"</t>
  </si>
  <si>
    <t>Meulage
"L"</t>
  </si>
  <si>
    <t>STMU
E05A PRI</t>
  </si>
  <si>
    <t>STMU
E05A PI</t>
  </si>
  <si>
    <t>STMU
E05A STDi</t>
  </si>
  <si>
    <t>B348</t>
  </si>
  <si>
    <t>AMS4928</t>
  </si>
  <si>
    <t>AMS2380</t>
  </si>
  <si>
    <t>?</t>
  </si>
  <si>
    <t>Commerce</t>
  </si>
  <si>
    <t>UKAD</t>
  </si>
  <si>
    <t>Service achats AD</t>
  </si>
  <si>
    <t>P</t>
  </si>
  <si>
    <t>T</t>
  </si>
  <si>
    <t>Al (%)</t>
  </si>
  <si>
    <t>V (%)</t>
  </si>
  <si>
    <t>Fe (%)</t>
  </si>
  <si>
    <t>C (%)</t>
  </si>
  <si>
    <t>Y (%)</t>
  </si>
  <si>
    <t>Ti (%)</t>
  </si>
  <si>
    <t>proposé à</t>
  </si>
  <si>
    <t>date propostition</t>
  </si>
  <si>
    <t>deadline</t>
  </si>
  <si>
    <t>Lingot</t>
  </si>
  <si>
    <t>Elecrode</t>
  </si>
  <si>
    <r>
      <t>H</t>
    </r>
    <r>
      <rPr>
        <b/>
        <sz val="12"/>
        <color theme="1"/>
        <rFont val="Calibri"/>
        <family val="2"/>
        <scheme val="minor"/>
      </rPr>
      <t>2</t>
    </r>
    <r>
      <rPr>
        <b/>
        <sz val="24"/>
        <color theme="1"/>
        <rFont val="Calibri"/>
        <family val="2"/>
        <scheme val="minor"/>
      </rPr>
      <t xml:space="preserve"> (%)</t>
    </r>
  </si>
  <si>
    <r>
      <t>O</t>
    </r>
    <r>
      <rPr>
        <b/>
        <sz val="16"/>
        <color theme="1"/>
        <rFont val="Calibri"/>
        <family val="2"/>
        <scheme val="minor"/>
      </rPr>
      <t xml:space="preserve">2 </t>
    </r>
    <r>
      <rPr>
        <b/>
        <sz val="24"/>
        <color theme="1"/>
        <rFont val="Calibri"/>
        <family val="2"/>
        <scheme val="minor"/>
      </rPr>
      <t>(%)</t>
    </r>
  </si>
  <si>
    <r>
      <t>N</t>
    </r>
    <r>
      <rPr>
        <b/>
        <sz val="14"/>
        <color theme="1"/>
        <rFont val="Calibri"/>
        <family val="2"/>
        <scheme val="minor"/>
      </rPr>
      <t>2</t>
    </r>
    <r>
      <rPr>
        <b/>
        <sz val="24"/>
        <color theme="1"/>
        <rFont val="Calibri"/>
        <family val="2"/>
        <scheme val="minor"/>
      </rPr>
      <t xml:space="preserve"> (%)</t>
    </r>
  </si>
  <si>
    <t xml:space="preserve">livré le </t>
  </si>
  <si>
    <t>type</t>
  </si>
  <si>
    <t>Date mise a jour</t>
  </si>
  <si>
    <t>Détails</t>
  </si>
  <si>
    <t>SAFRAN DMD 776</t>
  </si>
  <si>
    <t>Conditionnement / emplacement physique et systéme</t>
  </si>
  <si>
    <t>Sur chassis bois
1800mm x 1140mm
120kg
Zone expédition
Km PROD</t>
  </si>
  <si>
    <t>N</t>
  </si>
  <si>
    <t>N/A</t>
  </si>
  <si>
    <t>Affecté à</t>
  </si>
  <si>
    <t>SAFRAN</t>
  </si>
  <si>
    <t>O?</t>
  </si>
  <si>
    <t>Proposer a fondeur TARAMM à garder sous forme ELECTRODE</t>
  </si>
  <si>
    <t>ENTREE D'EAU, 
plaquette prélevée en tête d'électrode (fin de fusion PAM)</t>
  </si>
  <si>
    <t>O</t>
  </si>
  <si>
    <t>&lt;0,001</t>
  </si>
  <si>
    <t>B348 (en accord MQP UKAD/EcoTi)</t>
  </si>
  <si>
    <t>par qui?</t>
  </si>
  <si>
    <t>MTS</t>
  </si>
  <si>
    <t>Lingot pour stub
fuite d'eau en fin de fusion PAM - coupe de la tête d'électrode avant refusion - double peau sur lingot</t>
  </si>
  <si>
    <t>MEULAGE AU STADE ELECTRODE
=
NON COMPATIBLE SAFRAN
IFA candidat</t>
  </si>
  <si>
    <t>date proposition</t>
  </si>
  <si>
    <t>AENH</t>
  </si>
  <si>
    <t>Safran, déro chimie acceptée, risque O2 tête.</t>
  </si>
  <si>
    <t>Safran</t>
  </si>
  <si>
    <t>AERD</t>
  </si>
  <si>
    <t>Safran, déro chimie H2 interne accepté pied</t>
  </si>
  <si>
    <t>AERE</t>
  </si>
  <si>
    <t>Safran, dérogation  poids</t>
  </si>
  <si>
    <t>AERF</t>
  </si>
  <si>
    <t>Safran, déro OK.</t>
  </si>
  <si>
    <t>AESG</t>
  </si>
  <si>
    <t>Safran, Déro Poids OK</t>
  </si>
  <si>
    <t>AESH</t>
  </si>
  <si>
    <t>OF déro poids</t>
  </si>
  <si>
    <t>Fedriga</t>
  </si>
  <si>
    <t>AESI</t>
  </si>
  <si>
    <t>MTS, PRI, déro poids masselottage OK</t>
  </si>
  <si>
    <t>AETK</t>
  </si>
  <si>
    <t>Panerai</t>
  </si>
  <si>
    <t>AETW</t>
  </si>
  <si>
    <t>AETX</t>
  </si>
  <si>
    <t>10521</t>
  </si>
  <si>
    <t>10561</t>
  </si>
  <si>
    <t>10607</t>
  </si>
  <si>
    <t>10608</t>
  </si>
  <si>
    <t>10623</t>
  </si>
  <si>
    <t>10622</t>
  </si>
  <si>
    <t>10620</t>
  </si>
  <si>
    <t>LI</t>
  </si>
  <si>
    <t>O élévé, contre analyse Ok</t>
  </si>
  <si>
    <t>OTTO FUCHS</t>
  </si>
  <si>
    <t>partiel (hors tête)
mais tête coupée</t>
  </si>
  <si>
    <t xml:space="preserve">Panerai </t>
  </si>
  <si>
    <t>Sur chassis métallique 
1800mm x 1200mm
Zone expédition
Km PROD</t>
  </si>
  <si>
    <t>%H2 sortie four &gt; 2000 ppm (paramètre clé du process) =&gt; non affectable à SAFRAN</t>
  </si>
  <si>
    <t>****</t>
  </si>
  <si>
    <t>FS</t>
  </si>
  <si>
    <t>Age</t>
  </si>
  <si>
    <t xml:space="preserve">lingot rebuté suite à fuite d'air avant fusion (skull pollué avant élaboration de l'électrode) + essai de masselottage au VAR pour optimisation =&gt; TAF pour contrôle retassure + US </t>
  </si>
  <si>
    <t>OUI (essai masselottage)</t>
  </si>
  <si>
    <t xml:space="preserve">Pas d'enregistrement Hydrogène en entrée four
B348
Pour pièce Avionnable (à confirmer par MQP UKAD)? </t>
  </si>
  <si>
    <t>Sur chassis métallique 
1800mm x 1200mm
Zone expédition
LI0017</t>
  </si>
  <si>
    <t>Sur chassis bois
1800mm x 1140mm
120kg
Zone expédition
LI0003</t>
  </si>
  <si>
    <t>Date création ligne</t>
  </si>
  <si>
    <t>Date mise a jour ligne</t>
  </si>
  <si>
    <t>Anmois Mise en  stock</t>
  </si>
  <si>
    <t>Sur chassis bois
1800mm x 1140mm
120kg
Zone expédition
LI0017</t>
  </si>
  <si>
    <t>Sur chassis bois
1800mm x 1140mm
120kg
Zone expédition
LI0019</t>
  </si>
  <si>
    <t>RAS</t>
  </si>
  <si>
    <t>MEULAGE AU STADE ELECTRODE
%H2 sortie four &gt; 2000 ppm (paramètre clé du process)
=
NON COMPATIBLE SAFRAN</t>
  </si>
  <si>
    <t>proposable
Bombardier</t>
  </si>
  <si>
    <t>Compatible
OTTO FUCHS
145
pas avant Sept 2020</t>
  </si>
  <si>
    <t>acheteurs habituels</t>
  </si>
  <si>
    <t>&lt;0,01</t>
  </si>
  <si>
    <t>BOHLER
6 avr 2020</t>
  </si>
  <si>
    <t>UAC
6 avr 2020</t>
  </si>
  <si>
    <t>NPX</t>
  </si>
  <si>
    <t>202003 : CRONIMET, commande reçue attente chassis bois
expédition prévue le 7/4 matin</t>
  </si>
  <si>
    <t>2e électrode réalisée après ENTREE AZOTE (confirmé par MQP) - lavage du skull =&gt; risque modéré
Contrôle US obligatoire
=
NON COMPATIBLE SAFRAN
3/4 : pas de B348 en lingot direct (MQP UKAD+EcoTitanium)</t>
  </si>
  <si>
    <t>E00137</t>
  </si>
  <si>
    <t>L00098</t>
  </si>
  <si>
    <t>L00121</t>
  </si>
  <si>
    <t>L00127</t>
  </si>
  <si>
    <t>L00131</t>
  </si>
  <si>
    <t>L00125</t>
  </si>
  <si>
    <t>L00137</t>
  </si>
  <si>
    <t>L00123</t>
  </si>
  <si>
    <t>L00132</t>
  </si>
  <si>
    <t>L00130</t>
  </si>
  <si>
    <t>L00135</t>
  </si>
  <si>
    <t>L00138</t>
  </si>
  <si>
    <t>L00134</t>
  </si>
  <si>
    <t>L00136</t>
  </si>
  <si>
    <t>Sur chassis bois
cerclé
1800mm x 1200mm
Zone 40aine VAR 
Km PROD</t>
  </si>
  <si>
    <t>Sur chassis métal
1800mm x 1140mm
120kg
Zone expédition
MS 5012</t>
  </si>
  <si>
    <t>Sur chassis bois 
1800mm x 1200mm
Zone expédition
LI0003</t>
  </si>
  <si>
    <t>A qui</t>
  </si>
  <si>
    <t>CRONIMET</t>
  </si>
  <si>
    <t>H2 (%)</t>
  </si>
  <si>
    <t>O2 (%)</t>
  </si>
  <si>
    <t>N2 (%)</t>
  </si>
  <si>
    <t>SAFRAN
(PV fait)
Sept 2020</t>
  </si>
  <si>
    <t>Diamètre
(mm)</t>
  </si>
  <si>
    <t>Poids
(kg)</t>
  </si>
  <si>
    <t>Meulage
"EL"</t>
  </si>
  <si>
    <t>Meulage
"LI"</t>
  </si>
  <si>
    <t>nb
PINS</t>
  </si>
  <si>
    <t>Longueur
(mm)</t>
  </si>
  <si>
    <t>id</t>
  </si>
  <si>
    <r>
      <t>IFA B348
Avril 2020
Commande reçue par UKAD</t>
    </r>
    <r>
      <rPr>
        <b/>
        <strike/>
        <sz val="14"/>
        <color theme="0"/>
        <rFont val="Segoe UI"/>
        <family val="2"/>
      </rPr>
      <t xml:space="preserve">
Bombardier
Sept 2020
ou 
IFA AMS 2380
Avril 2020</t>
    </r>
  </si>
  <si>
    <r>
      <t xml:space="preserve">Sur chassis bois
1800mm x 1140mm
120kg
Zone expédition
</t>
    </r>
    <r>
      <rPr>
        <b/>
        <sz val="14"/>
        <color rgb="FFFF0000"/>
        <rFont val="Segoe UI"/>
        <family val="2"/>
      </rPr>
      <t>Km PROD</t>
    </r>
  </si>
  <si>
    <t xml:space="preserve">livré
 le </t>
  </si>
  <si>
    <t>Date 
mise  a jour
 ligne</t>
  </si>
  <si>
    <t>Date
création
ligne</t>
  </si>
  <si>
    <t>Remarques / suivi</t>
  </si>
  <si>
    <t>IFA B348
Avril 2020
Commande reçue par UKAD
Commande UKAD reçue le 17/4</t>
  </si>
  <si>
    <t>20/4 : attente retour Xavier sur report Otto Fuchs
ATTENTE VALIDATION CLASSE "C"
3e électrode réalisée après ENTREE AZOTE (confirmé par MQP) - lavage du skull =&gt; risque très modéré
Contrôle US obligatoire
= NON COMPATIBLE SAFRAN.
Ne pas mettre sur une 1ère commande.
Pas d'AEQUS.</t>
  </si>
  <si>
    <r>
      <rPr>
        <b/>
        <sz val="14"/>
        <color theme="1"/>
        <rFont val="Segoe UI"/>
        <family val="2"/>
      </rPr>
      <t>STUB</t>
    </r>
    <r>
      <rPr>
        <sz val="14"/>
        <color theme="1"/>
        <rFont val="Segoe UI"/>
        <family val="2"/>
      </rPr>
      <t xml:space="preserve">
2021 Q1</t>
    </r>
  </si>
  <si>
    <t>à couper pour vente en chute
--
/!\ B348 si contrôle US
-- 
voir application finale
=&gt; 20/4 :demander devis Heyrieux (Nicolas R)</t>
  </si>
  <si>
    <r>
      <t xml:space="preserve">21/4 MQP demande de le conserver
Rebut décidé le 20/4 avec mise en chute
=&gt; demander devis Heyrieux
</t>
    </r>
    <r>
      <rPr>
        <b/>
        <strike/>
        <sz val="14"/>
        <color theme="1"/>
        <rFont val="Segoe UI"/>
        <family val="2"/>
      </rPr>
      <t>TAF UKAD
S2</t>
    </r>
  </si>
  <si>
    <t xml:space="preserve">23/4 : affecté à commande IFA AMS2380, rayonnage retour 30/4
[à reprendre : SAFRAN (PV fait)
Sept 2020]
</t>
  </si>
  <si>
    <t>23/4 : reprendre PV SAFRAN, assistance Bernard : SI</t>
  </si>
  <si>
    <t>MEULAGE AU STADE ELECTRODE
=
NON COMPATIBLE SAFRAN
23/4: demande à Jessica de faire une passe sur le stock lingot UKAD pour étudier Switch</t>
  </si>
  <si>
    <t xml:space="preserve">23/4 : affecté à commande IFA AMS2380, rayonnage retour 30/4
AEQUS
Sept 2020
</t>
  </si>
  <si>
    <t>23/4 : affecté à commande IFA AMS2380, rayonnage retour 30/4
AEQUS
Juin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</si>
</sst>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1" x14ac:knownFonts="1">
    <font>
      <sz val="11"/>
      <color theme="1"/>
      <name val="Segoe UI Light"/>
      <family val="2"/>
    </font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10"/>
      <name val="Arial"/>
      <family val="2"/>
    </font>
    <font>
      <b/>
      <sz val="16"/>
      <color theme="1"/>
      <name val="Segoe UI"/>
      <family val="2"/>
    </font>
    <font>
      <sz val="16"/>
      <color theme="1"/>
      <name val="Segoe UI Light"/>
      <family val="2"/>
    </font>
    <font>
      <sz val="18"/>
      <color theme="1"/>
      <name val="Segoe UI Light"/>
      <family val="2"/>
    </font>
    <font>
      <sz val="36"/>
      <color theme="1"/>
      <name val="Segoe UI Light"/>
      <family val="2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Segoe UI"/>
      <family val="2"/>
    </font>
    <font>
      <b/>
      <sz val="16"/>
      <color theme="0"/>
      <name val="Segoe UI"/>
      <family val="2"/>
    </font>
    <font>
      <b/>
      <sz val="72"/>
      <name val="Segoe UI Light"/>
      <family val="2"/>
    </font>
    <font>
      <sz val="72"/>
      <color theme="1"/>
      <name val="Segoe UI Light"/>
      <family val="2"/>
    </font>
    <font>
      <sz val="48"/>
      <color theme="1"/>
      <name val="Segoe U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0"/>
      <name val="Segoe UI"/>
      <family val="2"/>
    </font>
    <font>
      <b/>
      <sz val="18"/>
      <name val="Arial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2"/>
      <color theme="0"/>
      <name val="Segoe UI"/>
      <family val="2"/>
    </font>
    <font>
      <sz val="36"/>
      <color theme="1" tint="0.14999847407452621"/>
      <name val="Segoe UI Light"/>
      <family val="2"/>
    </font>
    <font>
      <b/>
      <sz val="18"/>
      <color indexed="81"/>
      <name val="Tahoma"/>
      <family val="2"/>
    </font>
    <font>
      <b/>
      <sz val="20"/>
      <color indexed="81"/>
      <name val="Tahoma"/>
      <family val="2"/>
    </font>
    <font>
      <sz val="18"/>
      <color indexed="81"/>
      <name val="Tahoma"/>
      <family val="2"/>
    </font>
    <font>
      <sz val="20"/>
      <color indexed="81"/>
      <name val="Tahoma"/>
      <family val="2"/>
    </font>
    <font>
      <b/>
      <sz val="22"/>
      <color indexed="81"/>
      <name val="Tahoma"/>
      <family val="2"/>
    </font>
    <font>
      <sz val="22"/>
      <color indexed="81"/>
      <name val="Tahoma"/>
      <family val="2"/>
    </font>
    <font>
      <b/>
      <sz val="24"/>
      <color indexed="81"/>
      <name val="Tahoma"/>
      <family val="2"/>
    </font>
    <font>
      <sz val="24"/>
      <color indexed="81"/>
      <name val="Tahoma"/>
      <family val="2"/>
    </font>
    <font>
      <sz val="12"/>
      <color theme="1"/>
      <name val="Segoe UI Light"/>
      <family val="2"/>
    </font>
    <font>
      <b/>
      <sz val="12"/>
      <color theme="1"/>
      <name val="Segoe UI"/>
      <family val="2"/>
    </font>
    <font>
      <b/>
      <sz val="12"/>
      <name val="Segoe UI Light"/>
      <family val="2"/>
    </font>
    <font>
      <sz val="12"/>
      <color theme="0"/>
      <name val="Segoe UI Light"/>
      <family val="2"/>
    </font>
    <font>
      <b/>
      <sz val="12"/>
      <color theme="1"/>
      <name val="Segoe UI Light"/>
      <family val="2"/>
    </font>
    <font>
      <b/>
      <sz val="12"/>
      <color rgb="FF00B050"/>
      <name val="Segoe UI Light"/>
      <family val="2"/>
    </font>
    <font>
      <b/>
      <sz val="12"/>
      <color theme="0"/>
      <name val="Segoe UI Light"/>
      <family val="2"/>
    </font>
    <font>
      <i/>
      <sz val="12"/>
      <color theme="0" tint="-0.499984740745262"/>
      <name val="Segoe UI Light"/>
      <family val="2"/>
    </font>
    <font>
      <sz val="12"/>
      <color theme="1" tint="0.14999847407452621"/>
      <name val="Segoe UI Light"/>
      <family val="2"/>
    </font>
    <font>
      <b/>
      <sz val="14"/>
      <name val="Segoe UI Light"/>
      <family val="2"/>
    </font>
    <font>
      <b/>
      <sz val="14"/>
      <color theme="0"/>
      <name val="Segoe UI"/>
      <family val="2"/>
    </font>
    <font>
      <b/>
      <sz val="14"/>
      <color theme="1"/>
      <name val="Segoe UI"/>
      <family val="2"/>
    </font>
    <font>
      <b/>
      <sz val="18"/>
      <name val="Segoe UI"/>
      <family val="2"/>
    </font>
    <font>
      <sz val="14"/>
      <color theme="1"/>
      <name val="Segoe UI"/>
      <family val="2"/>
    </font>
    <font>
      <b/>
      <sz val="14"/>
      <name val="Segoe UI"/>
      <family val="2"/>
    </font>
    <font>
      <b/>
      <sz val="14"/>
      <color rgb="FF00B050"/>
      <name val="Segoe UI"/>
      <family val="2"/>
    </font>
    <font>
      <b/>
      <strike/>
      <sz val="14"/>
      <color theme="0"/>
      <name val="Segoe UI"/>
      <family val="2"/>
    </font>
    <font>
      <b/>
      <sz val="14"/>
      <color rgb="FFFF0000"/>
      <name val="Segoe UI"/>
      <family val="2"/>
    </font>
    <font>
      <i/>
      <sz val="14"/>
      <color theme="1"/>
      <name val="Segoe UI"/>
      <family val="2"/>
    </font>
    <font>
      <i/>
      <sz val="14"/>
      <color theme="0" tint="-0.499984740745262"/>
      <name val="Segoe UI"/>
      <family val="2"/>
    </font>
    <font>
      <sz val="14"/>
      <color theme="1" tint="0.14999847407452621"/>
      <name val="Segoe UI"/>
      <family val="2"/>
    </font>
    <font>
      <b/>
      <strike/>
      <sz val="14"/>
      <color theme="1"/>
      <name val="Segoe UI"/>
      <family val="2"/>
    </font>
    <font>
      <strike/>
      <sz val="14"/>
      <color theme="1"/>
      <name val="Segoe UI"/>
      <family val="2"/>
    </font>
    <font>
      <b/>
      <strike/>
      <sz val="18"/>
      <name val="Segoe UI"/>
      <family val="2"/>
    </font>
    <font>
      <b/>
      <strike/>
      <sz val="14"/>
      <name val="Segoe UI"/>
      <family val="2"/>
    </font>
    <font>
      <i/>
      <strike/>
      <sz val="14"/>
      <color theme="0" tint="-0.499984740745262"/>
      <name val="Segoe UI"/>
      <family val="2"/>
    </font>
    <font>
      <b/>
      <strike/>
      <sz val="14"/>
      <color rgb="FF00B050"/>
      <name val="Segoe UI"/>
      <family val="2"/>
    </font>
    <font>
      <i/>
      <strike/>
      <sz val="14"/>
      <color theme="1"/>
      <name val="Segoe U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 applyAlignment="1"/>
    <xf numFmtId="0" fontId="12" fillId="3" borderId="5" xfId="0" applyFont="1" applyFill="1" applyBorder="1" applyAlignment="1">
      <alignment horizontal="center" vertical="center" textRotation="90" wrapText="1"/>
    </xf>
    <xf numFmtId="0" fontId="12" fillId="4" borderId="5" xfId="0" applyFont="1" applyFill="1" applyBorder="1" applyAlignment="1">
      <alignment horizontal="center" vertical="center" textRotation="90" wrapText="1"/>
    </xf>
    <xf numFmtId="0" fontId="11" fillId="9" borderId="6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/>
    <xf numFmtId="0" fontId="12" fillId="10" borderId="5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0" fillId="9" borderId="8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 textRotation="90" wrapText="1"/>
    </xf>
    <xf numFmtId="0" fontId="12" fillId="3" borderId="15" xfId="0" applyFont="1" applyFill="1" applyBorder="1" applyAlignment="1">
      <alignment horizontal="center" vertical="center" textRotation="90" wrapText="1"/>
    </xf>
    <xf numFmtId="0" fontId="12" fillId="4" borderId="15" xfId="0" applyFont="1" applyFill="1" applyBorder="1" applyAlignment="1">
      <alignment horizontal="center" vertical="center" textRotation="90" wrapText="1"/>
    </xf>
    <xf numFmtId="0" fontId="6" fillId="0" borderId="0" xfId="0" applyFont="1"/>
    <xf numFmtId="0" fontId="4" fillId="11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0" fillId="9" borderId="7" xfId="0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11" fillId="9" borderId="8" xfId="0" applyFont="1" applyFill="1" applyBorder="1" applyAlignment="1">
      <alignment vertical="center"/>
    </xf>
    <xf numFmtId="0" fontId="11" fillId="9" borderId="6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/>
    </xf>
    <xf numFmtId="0" fontId="19" fillId="12" borderId="10" xfId="0" applyFont="1" applyFill="1" applyBorder="1" applyAlignment="1">
      <alignment vertical="center" wrapText="1"/>
    </xf>
    <xf numFmtId="0" fontId="4" fillId="11" borderId="10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vertical="center"/>
    </xf>
    <xf numFmtId="0" fontId="8" fillId="8" borderId="3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1" fontId="20" fillId="0" borderId="0" xfId="0" applyNumberFormat="1" applyFont="1" applyAlignment="1">
      <alignment vertical="center"/>
    </xf>
    <xf numFmtId="0" fontId="20" fillId="10" borderId="0" xfId="0" applyFont="1" applyFill="1" applyAlignment="1">
      <alignment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 textRotation="90"/>
    </xf>
    <xf numFmtId="0" fontId="24" fillId="13" borderId="0" xfId="0" applyFont="1" applyFill="1"/>
    <xf numFmtId="0" fontId="14" fillId="0" borderId="2" xfId="0" applyFont="1" applyBorder="1" applyAlignment="1">
      <alignment vertical="center"/>
    </xf>
    <xf numFmtId="0" fontId="33" fillId="0" borderId="0" xfId="0" applyFont="1"/>
    <xf numFmtId="0" fontId="33" fillId="0" borderId="2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/>
    <xf numFmtId="0" fontId="23" fillId="9" borderId="8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 wrapText="1"/>
    </xf>
    <xf numFmtId="0" fontId="34" fillId="11" borderId="10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 wrapText="1"/>
    </xf>
    <xf numFmtId="0" fontId="34" fillId="8" borderId="2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 textRotation="90"/>
    </xf>
    <xf numFmtId="164" fontId="33" fillId="0" borderId="0" xfId="4" applyNumberFormat="1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 wrapText="1"/>
    </xf>
    <xf numFmtId="2" fontId="33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14" fontId="37" fillId="0" borderId="2" xfId="0" quotePrefix="1" applyNumberFormat="1" applyFont="1" applyBorder="1" applyAlignment="1">
      <alignment horizontal="center" vertical="center" wrapText="1"/>
    </xf>
    <xf numFmtId="14" fontId="37" fillId="0" borderId="9" xfId="0" quotePrefix="1" applyNumberFormat="1" applyFont="1" applyBorder="1" applyAlignment="1">
      <alignment horizontal="center" vertical="center" wrapText="1"/>
    </xf>
    <xf numFmtId="16" fontId="38" fillId="0" borderId="9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14" fontId="33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9" fillId="9" borderId="2" xfId="0" applyFont="1" applyFill="1" applyBorder="1" applyAlignment="1">
      <alignment horizontal="center" vertical="center" wrapText="1"/>
    </xf>
    <xf numFmtId="14" fontId="35" fillId="0" borderId="2" xfId="0" quotePrefix="1" applyNumberFormat="1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16" fontId="33" fillId="0" borderId="2" xfId="0" applyNumberFormat="1" applyFont="1" applyBorder="1" applyAlignment="1">
      <alignment horizontal="center" vertical="center"/>
    </xf>
    <xf numFmtId="14" fontId="40" fillId="0" borderId="2" xfId="0" quotePrefix="1" applyNumberFormat="1" applyFont="1" applyBorder="1" applyAlignment="1">
      <alignment horizontal="center" vertical="center" wrapText="1"/>
    </xf>
    <xf numFmtId="0" fontId="33" fillId="0" borderId="0" xfId="0" applyFont="1" applyFill="1"/>
    <xf numFmtId="14" fontId="33" fillId="0" borderId="0" xfId="0" applyNumberFormat="1" applyFont="1"/>
    <xf numFmtId="0" fontId="41" fillId="13" borderId="0" xfId="0" applyFont="1" applyFill="1"/>
    <xf numFmtId="0" fontId="42" fillId="10" borderId="5" xfId="0" applyFont="1" applyFill="1" applyBorder="1" applyAlignment="1">
      <alignment horizontal="center" vertical="center" textRotation="90" wrapText="1"/>
    </xf>
    <xf numFmtId="0" fontId="42" fillId="10" borderId="15" xfId="0" applyFont="1" applyFill="1" applyBorder="1" applyAlignment="1">
      <alignment horizontal="center" vertical="center" textRotation="90" wrapText="1"/>
    </xf>
    <xf numFmtId="0" fontId="42" fillId="3" borderId="5" xfId="0" applyFont="1" applyFill="1" applyBorder="1" applyAlignment="1">
      <alignment horizontal="center" vertical="center" textRotation="90" wrapText="1"/>
    </xf>
    <xf numFmtId="0" fontId="42" fillId="3" borderId="15" xfId="0" applyFont="1" applyFill="1" applyBorder="1" applyAlignment="1">
      <alignment horizontal="center" vertical="center" textRotation="90" wrapText="1"/>
    </xf>
    <xf numFmtId="0" fontId="42" fillId="4" borderId="5" xfId="0" applyFont="1" applyFill="1" applyBorder="1" applyAlignment="1">
      <alignment horizontal="center" vertical="center" textRotation="90" wrapText="1"/>
    </xf>
    <xf numFmtId="0" fontId="42" fillId="4" borderId="15" xfId="0" applyFont="1" applyFill="1" applyBorder="1" applyAlignment="1">
      <alignment horizontal="center" vertical="center" textRotation="90" wrapText="1"/>
    </xf>
    <xf numFmtId="0" fontId="43" fillId="9" borderId="7" xfId="0" applyFont="1" applyFill="1" applyBorder="1" applyAlignment="1">
      <alignment horizontal="center" vertical="center" textRotation="90"/>
    </xf>
    <xf numFmtId="0" fontId="44" fillId="8" borderId="3" xfId="0" applyFont="1" applyFill="1" applyBorder="1" applyAlignment="1">
      <alignment horizontal="center" vertical="center"/>
    </xf>
    <xf numFmtId="0" fontId="43" fillId="9" borderId="4" xfId="0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 textRotation="90" wrapText="1"/>
    </xf>
    <xf numFmtId="0" fontId="45" fillId="4" borderId="5" xfId="0" applyFont="1" applyFill="1" applyBorder="1" applyAlignment="1">
      <alignment horizontal="center" vertical="center" textRotation="90" wrapText="1"/>
    </xf>
    <xf numFmtId="0" fontId="43" fillId="9" borderId="8" xfId="0" applyFont="1" applyFill="1" applyBorder="1" applyAlignment="1">
      <alignment horizontal="center" vertical="center" textRotation="90"/>
    </xf>
    <xf numFmtId="0" fontId="44" fillId="7" borderId="10" xfId="0" applyFont="1" applyFill="1" applyBorder="1" applyAlignment="1">
      <alignment horizontal="center" vertical="center" textRotation="90" wrapText="1"/>
    </xf>
    <xf numFmtId="0" fontId="44" fillId="7" borderId="10" xfId="0" applyFont="1" applyFill="1" applyBorder="1" applyAlignment="1">
      <alignment horizontal="left" vertical="center" textRotation="90" wrapText="1"/>
    </xf>
    <xf numFmtId="0" fontId="44" fillId="6" borderId="10" xfId="0" applyFont="1" applyFill="1" applyBorder="1" applyAlignment="1">
      <alignment horizontal="left" vertical="center" textRotation="90" wrapText="1"/>
    </xf>
    <xf numFmtId="0" fontId="44" fillId="6" borderId="10" xfId="0" applyFont="1" applyFill="1" applyBorder="1" applyAlignment="1">
      <alignment horizontal="left" vertical="center" textRotation="90"/>
    </xf>
    <xf numFmtId="0" fontId="44" fillId="6" borderId="10" xfId="0" applyFont="1" applyFill="1" applyBorder="1" applyAlignment="1">
      <alignment horizontal="center" vertical="center" textRotation="90" wrapText="1"/>
    </xf>
    <xf numFmtId="0" fontId="43" fillId="12" borderId="10" xfId="0" applyFont="1" applyFill="1" applyBorder="1" applyAlignment="1">
      <alignment horizontal="center" vertical="center" textRotation="90" wrapText="1"/>
    </xf>
    <xf numFmtId="0" fontId="44" fillId="11" borderId="10" xfId="0" applyFont="1" applyFill="1" applyBorder="1" applyAlignment="1">
      <alignment horizontal="center" vertical="center" textRotation="90" wrapText="1"/>
    </xf>
    <xf numFmtId="0" fontId="44" fillId="8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textRotation="90"/>
    </xf>
    <xf numFmtId="0" fontId="46" fillId="0" borderId="0" xfId="0" applyFont="1"/>
    <xf numFmtId="0" fontId="46" fillId="0" borderId="2" xfId="0" applyFont="1" applyBorder="1" applyAlignment="1">
      <alignment horizontal="center"/>
    </xf>
    <xf numFmtId="0" fontId="46" fillId="0" borderId="0" xfId="0" applyFont="1" applyAlignment="1">
      <alignment wrapText="1"/>
    </xf>
    <xf numFmtId="0" fontId="46" fillId="0" borderId="0" xfId="0" applyFont="1" applyAlignment="1"/>
    <xf numFmtId="0" fontId="44" fillId="5" borderId="10" xfId="0" applyFont="1" applyFill="1" applyBorder="1" applyAlignment="1">
      <alignment horizontal="center" vertical="center" textRotation="90"/>
    </xf>
    <xf numFmtId="0" fontId="44" fillId="8" borderId="3" xfId="0" applyFont="1" applyFill="1" applyBorder="1" applyAlignment="1">
      <alignment horizontal="center" vertical="center" textRotation="90" wrapText="1"/>
    </xf>
    <xf numFmtId="0" fontId="46" fillId="0" borderId="0" xfId="0" applyFont="1" applyAlignment="1">
      <alignment textRotation="90"/>
    </xf>
    <xf numFmtId="0" fontId="46" fillId="0" borderId="0" xfId="0" applyFont="1" applyAlignment="1">
      <alignment horizontal="center" vertical="center" textRotation="90"/>
    </xf>
    <xf numFmtId="164" fontId="46" fillId="0" borderId="0" xfId="4" applyNumberFormat="1" applyFont="1" applyAlignment="1">
      <alignment horizontal="center" vertical="center"/>
    </xf>
    <xf numFmtId="0" fontId="47" fillId="3" borderId="15" xfId="0" applyFont="1" applyFill="1" applyBorder="1" applyAlignment="1">
      <alignment horizontal="center" vertical="center" textRotation="90" wrapText="1"/>
    </xf>
    <xf numFmtId="0" fontId="46" fillId="0" borderId="2" xfId="0" applyFont="1" applyBorder="1" applyAlignment="1">
      <alignment horizontal="center" vertical="center"/>
    </xf>
    <xf numFmtId="0" fontId="46" fillId="17" borderId="2" xfId="0" applyFont="1" applyFill="1" applyBorder="1" applyAlignment="1">
      <alignment horizontal="center" vertical="center" wrapText="1"/>
    </xf>
    <xf numFmtId="14" fontId="44" fillId="0" borderId="2" xfId="0" quotePrefix="1" applyNumberFormat="1" applyFont="1" applyBorder="1" applyAlignment="1">
      <alignment horizontal="center" vertical="center" wrapText="1"/>
    </xf>
    <xf numFmtId="14" fontId="44" fillId="0" borderId="9" xfId="0" quotePrefix="1" applyNumberFormat="1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4" fillId="14" borderId="2" xfId="0" applyFont="1" applyFill="1" applyBorder="1" applyAlignment="1">
      <alignment horizontal="center" vertical="center" wrapText="1"/>
    </xf>
    <xf numFmtId="14" fontId="47" fillId="0" borderId="2" xfId="0" quotePrefix="1" applyNumberFormat="1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 wrapText="1"/>
    </xf>
    <xf numFmtId="0" fontId="47" fillId="4" borderId="15" xfId="0" applyFont="1" applyFill="1" applyBorder="1" applyAlignment="1">
      <alignment horizontal="center" vertical="center" textRotation="90" wrapText="1"/>
    </xf>
    <xf numFmtId="0" fontId="46" fillId="0" borderId="2" xfId="0" applyFont="1" applyBorder="1" applyAlignment="1">
      <alignment horizontal="center" vertical="center" wrapText="1"/>
    </xf>
    <xf numFmtId="16" fontId="46" fillId="0" borderId="2" xfId="0" applyNumberFormat="1" applyFont="1" applyBorder="1" applyAlignment="1">
      <alignment horizontal="center" vertical="center"/>
    </xf>
    <xf numFmtId="0" fontId="46" fillId="16" borderId="2" xfId="0" applyFont="1" applyFill="1" applyBorder="1" applyAlignment="1">
      <alignment horizontal="center" vertical="center"/>
    </xf>
    <xf numFmtId="0" fontId="46" fillId="18" borderId="2" xfId="0" applyFont="1" applyFill="1" applyBorder="1" applyAlignment="1">
      <alignment horizontal="center" vertical="center"/>
    </xf>
    <xf numFmtId="0" fontId="51" fillId="15" borderId="2" xfId="0" applyFont="1" applyFill="1" applyBorder="1" applyAlignment="1">
      <alignment horizontal="center" vertical="center" wrapText="1"/>
    </xf>
    <xf numFmtId="14" fontId="52" fillId="0" borderId="2" xfId="0" quotePrefix="1" applyNumberFormat="1" applyFont="1" applyBorder="1" applyAlignment="1">
      <alignment horizontal="center" vertical="center" wrapText="1"/>
    </xf>
    <xf numFmtId="0" fontId="46" fillId="0" borderId="0" xfId="0" applyFont="1" applyFill="1"/>
    <xf numFmtId="0" fontId="53" fillId="13" borderId="0" xfId="0" applyFont="1" applyFill="1"/>
    <xf numFmtId="0" fontId="43" fillId="9" borderId="4" xfId="0" applyFont="1" applyFill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4" fillId="5" borderId="11" xfId="0" applyFont="1" applyFill="1" applyBorder="1" applyAlignment="1">
      <alignment horizontal="center" vertical="center"/>
    </xf>
    <xf numFmtId="0" fontId="44" fillId="5" borderId="12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9" fillId="5" borderId="11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164" fontId="55" fillId="0" borderId="0" xfId="4" applyNumberFormat="1" applyFont="1" applyAlignment="1">
      <alignment horizontal="center" vertical="center"/>
    </xf>
    <xf numFmtId="0" fontId="56" fillId="3" borderId="5" xfId="0" applyFont="1" applyFill="1" applyBorder="1" applyAlignment="1">
      <alignment horizontal="center" vertical="center" textRotation="90" wrapText="1"/>
    </xf>
    <xf numFmtId="0" fontId="57" fillId="3" borderId="15" xfId="0" applyFont="1" applyFill="1" applyBorder="1" applyAlignment="1">
      <alignment horizontal="center" vertical="center" textRotation="90" wrapText="1"/>
    </xf>
    <xf numFmtId="0" fontId="55" fillId="0" borderId="2" xfId="0" applyFont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 wrapText="1"/>
    </xf>
    <xf numFmtId="14" fontId="58" fillId="0" borderId="2" xfId="0" quotePrefix="1" applyNumberFormat="1" applyFont="1" applyBorder="1" applyAlignment="1">
      <alignment horizontal="center" vertical="center" wrapText="1"/>
    </xf>
    <xf numFmtId="14" fontId="54" fillId="0" borderId="9" xfId="0" quotePrefix="1" applyNumberFormat="1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16" fontId="55" fillId="0" borderId="2" xfId="0" applyNumberFormat="1" applyFont="1" applyBorder="1" applyAlignment="1">
      <alignment horizontal="center" vertical="center"/>
    </xf>
    <xf numFmtId="14" fontId="54" fillId="0" borderId="2" xfId="0" quotePrefix="1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6" fillId="10" borderId="5" xfId="0" applyFont="1" applyFill="1" applyBorder="1" applyAlignment="1">
      <alignment horizontal="center" vertical="center" textRotation="90" wrapText="1"/>
    </xf>
    <xf numFmtId="0" fontId="57" fillId="10" borderId="15" xfId="0" applyFont="1" applyFill="1" applyBorder="1" applyAlignment="1">
      <alignment horizontal="center" vertical="center" textRotation="90" wrapText="1"/>
    </xf>
    <xf numFmtId="14" fontId="57" fillId="0" borderId="2" xfId="0" quotePrefix="1" applyNumberFormat="1" applyFont="1" applyBorder="1" applyAlignment="1">
      <alignment horizontal="center" vertical="center" wrapText="1"/>
    </xf>
    <xf numFmtId="0" fontId="60" fillId="15" borderId="2" xfId="0" applyFont="1" applyFill="1" applyBorder="1" applyAlignment="1">
      <alignment horizontal="center" vertical="center" wrapText="1"/>
    </xf>
  </cellXfs>
  <cellStyles count="5">
    <cellStyle name="Commentaire 2" xfId="1" xr:uid="{00000000-0005-0000-0000-000000000000}"/>
    <cellStyle name="Milliers" xfId="4" builtinId="3"/>
    <cellStyle name="Normal" xfId="0" builtinId="0"/>
    <cellStyle name="Normal 2" xfId="2" xr:uid="{00000000-0005-0000-0000-000003000000}"/>
    <cellStyle name="Normal 3" xfId="3" xr:uid="{00000000-0005-0000-0000-000004000000}"/>
  </cellStyles>
  <dxfs count="38"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00B050"/>
      </font>
      <fill>
        <patternFill>
          <bgColor theme="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theme="0" tint="-4.9989318521683403E-2"/>
      </font>
      <fill>
        <patternFill>
          <bgColor theme="0" tint="-0.34998626667073579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</dxf>
    <dxf>
      <font>
        <b val="0"/>
        <i/>
        <strike val="0"/>
        <color theme="1" tint="0.499984740745262"/>
      </font>
      <fill>
        <patternFill patternType="lightUp">
          <fgColor theme="0" tint="-0.34998626667073579"/>
        </patternFill>
      </fill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</xdr:row>
      <xdr:rowOff>119064</xdr:rowOff>
    </xdr:from>
    <xdr:to>
      <xdr:col>2</xdr:col>
      <xdr:colOff>8977312</xdr:colOff>
      <xdr:row>2</xdr:row>
      <xdr:rowOff>5061645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5300" y="2281239"/>
          <a:ext cx="8786812" cy="4942581"/>
        </a:xfrm>
        <a:prstGeom prst="rect">
          <a:avLst/>
        </a:prstGeom>
      </xdr:spPr>
    </xdr:pic>
    <xdr:clientData/>
  </xdr:twoCellAnchor>
  <xdr:twoCellAnchor editAs="oneCell">
    <xdr:from>
      <xdr:col>3</xdr:col>
      <xdr:colOff>196455</xdr:colOff>
      <xdr:row>2</xdr:row>
      <xdr:rowOff>134940</xdr:rowOff>
    </xdr:from>
    <xdr:to>
      <xdr:col>3</xdr:col>
      <xdr:colOff>2839643</xdr:colOff>
      <xdr:row>2</xdr:row>
      <xdr:rowOff>4833940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513074" y="3325021"/>
          <a:ext cx="4699000" cy="2643188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309562</xdr:colOff>
      <xdr:row>3</xdr:row>
      <xdr:rowOff>265687</xdr:rowOff>
    </xdr:from>
    <xdr:to>
      <xdr:col>2</xdr:col>
      <xdr:colOff>8651875</xdr:colOff>
      <xdr:row>3</xdr:row>
      <xdr:rowOff>4925707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24362" y="7628512"/>
          <a:ext cx="8342313" cy="4660020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158751</xdr:colOff>
      <xdr:row>3</xdr:row>
      <xdr:rowOff>190501</xdr:rowOff>
    </xdr:from>
    <xdr:to>
      <xdr:col>3</xdr:col>
      <xdr:colOff>2869098</xdr:colOff>
      <xdr:row>3</xdr:row>
      <xdr:rowOff>5000624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53388" y="8603214"/>
          <a:ext cx="4810123" cy="2710347"/>
        </a:xfrm>
        <a:prstGeom prst="rect">
          <a:avLst/>
        </a:prstGeom>
      </xdr:spPr>
    </xdr:pic>
    <xdr:clientData/>
  </xdr:twoCellAnchor>
  <xdr:twoCellAnchor editAs="oneCell">
    <xdr:from>
      <xdr:col>3</xdr:col>
      <xdr:colOff>176632</xdr:colOff>
      <xdr:row>7</xdr:row>
      <xdr:rowOff>236081</xdr:rowOff>
    </xdr:from>
    <xdr:to>
      <xdr:col>3</xdr:col>
      <xdr:colOff>2857499</xdr:colOff>
      <xdr:row>7</xdr:row>
      <xdr:rowOff>4989184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85039" y="29437624"/>
          <a:ext cx="4753103" cy="2680867"/>
        </a:xfrm>
        <a:prstGeom prst="rect">
          <a:avLst/>
        </a:prstGeom>
      </xdr:spPr>
    </xdr:pic>
    <xdr:clientData/>
  </xdr:twoCellAnchor>
  <xdr:twoCellAnchor editAs="oneCell">
    <xdr:from>
      <xdr:col>2</xdr:col>
      <xdr:colOff>360516</xdr:colOff>
      <xdr:row>8</xdr:row>
      <xdr:rowOff>329414</xdr:rowOff>
    </xdr:from>
    <xdr:to>
      <xdr:col>2</xdr:col>
      <xdr:colOff>8743419</xdr:colOff>
      <xdr:row>8</xdr:row>
      <xdr:rowOff>4603750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5316" y="33695489"/>
          <a:ext cx="8382903" cy="4274336"/>
        </a:xfrm>
        <a:prstGeom prst="rect">
          <a:avLst/>
        </a:prstGeom>
      </xdr:spPr>
    </xdr:pic>
    <xdr:clientData/>
  </xdr:twoCellAnchor>
  <xdr:twoCellAnchor editAs="oneCell">
    <xdr:from>
      <xdr:col>3</xdr:col>
      <xdr:colOff>304440</xdr:colOff>
      <xdr:row>8</xdr:row>
      <xdr:rowOff>459998</xdr:rowOff>
    </xdr:from>
    <xdr:to>
      <xdr:col>3</xdr:col>
      <xdr:colOff>2742864</xdr:colOff>
      <xdr:row>8</xdr:row>
      <xdr:rowOff>4386662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904845" y="34570193"/>
          <a:ext cx="3926664" cy="2438424"/>
        </a:xfrm>
        <a:prstGeom prst="rect">
          <a:avLst/>
        </a:prstGeom>
      </xdr:spPr>
    </xdr:pic>
    <xdr:clientData/>
  </xdr:twoCellAnchor>
  <xdr:twoCellAnchor editAs="oneCell">
    <xdr:from>
      <xdr:col>3</xdr:col>
      <xdr:colOff>141849</xdr:colOff>
      <xdr:row>9</xdr:row>
      <xdr:rowOff>307259</xdr:rowOff>
    </xdr:from>
    <xdr:to>
      <xdr:col>3</xdr:col>
      <xdr:colOff>2753751</xdr:colOff>
      <xdr:row>9</xdr:row>
      <xdr:rowOff>4950640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70634" y="39889724"/>
          <a:ext cx="4643381" cy="2611902"/>
        </a:xfrm>
        <a:prstGeom prst="rect">
          <a:avLst/>
        </a:prstGeom>
      </xdr:spPr>
    </xdr:pic>
    <xdr:clientData/>
  </xdr:twoCellAnchor>
  <xdr:twoCellAnchor editAs="oneCell">
    <xdr:from>
      <xdr:col>3</xdr:col>
      <xdr:colOff>146523</xdr:colOff>
      <xdr:row>10</xdr:row>
      <xdr:rowOff>252983</xdr:rowOff>
    </xdr:from>
    <xdr:to>
      <xdr:col>3</xdr:col>
      <xdr:colOff>2717696</xdr:colOff>
      <xdr:row>10</xdr:row>
      <xdr:rowOff>4823957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91148" y="45020258"/>
          <a:ext cx="4570974" cy="2571173"/>
        </a:xfrm>
        <a:prstGeom prst="rect">
          <a:avLst/>
        </a:prstGeom>
      </xdr:spPr>
    </xdr:pic>
    <xdr:clientData/>
  </xdr:twoCellAnchor>
  <xdr:twoCellAnchor editAs="oneCell">
    <xdr:from>
      <xdr:col>2</xdr:col>
      <xdr:colOff>479067</xdr:colOff>
      <xdr:row>7</xdr:row>
      <xdr:rowOff>317501</xdr:rowOff>
    </xdr:from>
    <xdr:to>
      <xdr:col>2</xdr:col>
      <xdr:colOff>8646634</xdr:colOff>
      <xdr:row>7</xdr:row>
      <xdr:rowOff>4757634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3867" y="28482926"/>
          <a:ext cx="8167567" cy="4440133"/>
        </a:xfrm>
        <a:prstGeom prst="rect">
          <a:avLst/>
        </a:prstGeom>
      </xdr:spPr>
    </xdr:pic>
    <xdr:clientData/>
  </xdr:twoCellAnchor>
  <xdr:twoCellAnchor editAs="oneCell">
    <xdr:from>
      <xdr:col>2</xdr:col>
      <xdr:colOff>436562</xdr:colOff>
      <xdr:row>4</xdr:row>
      <xdr:rowOff>278804</xdr:rowOff>
    </xdr:from>
    <xdr:to>
      <xdr:col>2</xdr:col>
      <xdr:colOff>8651875</xdr:colOff>
      <xdr:row>4</xdr:row>
      <xdr:rowOff>4899918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1362" y="12842279"/>
          <a:ext cx="8215313" cy="4621114"/>
        </a:xfrm>
        <a:prstGeom prst="rect">
          <a:avLst/>
        </a:prstGeom>
      </xdr:spPr>
    </xdr:pic>
    <xdr:clientData/>
  </xdr:twoCellAnchor>
  <xdr:twoCellAnchor editAs="oneCell">
    <xdr:from>
      <xdr:col>3</xdr:col>
      <xdr:colOff>166687</xdr:colOff>
      <xdr:row>4</xdr:row>
      <xdr:rowOff>142875</xdr:rowOff>
    </xdr:from>
    <xdr:to>
      <xdr:col>3</xdr:col>
      <xdr:colOff>2833686</xdr:colOff>
      <xdr:row>4</xdr:row>
      <xdr:rowOff>4884207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74046" y="13743516"/>
          <a:ext cx="4741332" cy="2666999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5</xdr:row>
      <xdr:rowOff>350738</xdr:rowOff>
    </xdr:from>
    <xdr:to>
      <xdr:col>2</xdr:col>
      <xdr:colOff>8493125</xdr:colOff>
      <xdr:row>5</xdr:row>
      <xdr:rowOff>4833441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8675" y="18114863"/>
          <a:ext cx="7969250" cy="4482703"/>
        </a:xfrm>
        <a:prstGeom prst="rect">
          <a:avLst/>
        </a:prstGeom>
      </xdr:spPr>
    </xdr:pic>
    <xdr:clientData/>
  </xdr:twoCellAnchor>
  <xdr:twoCellAnchor editAs="oneCell">
    <xdr:from>
      <xdr:col>3</xdr:col>
      <xdr:colOff>248880</xdr:colOff>
      <xdr:row>5</xdr:row>
      <xdr:rowOff>296505</xdr:rowOff>
    </xdr:from>
    <xdr:to>
      <xdr:col>3</xdr:col>
      <xdr:colOff>2864702</xdr:colOff>
      <xdr:row>5</xdr:row>
      <xdr:rowOff>4946855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576141" y="19077894"/>
          <a:ext cx="4650350" cy="2615822"/>
        </a:xfrm>
        <a:prstGeom prst="rect">
          <a:avLst/>
        </a:prstGeom>
      </xdr:spPr>
    </xdr:pic>
    <xdr:clientData/>
  </xdr:twoCellAnchor>
  <xdr:twoCellAnchor editAs="oneCell">
    <xdr:from>
      <xdr:col>2</xdr:col>
      <xdr:colOff>419407</xdr:colOff>
      <xdr:row>9</xdr:row>
      <xdr:rowOff>282678</xdr:rowOff>
    </xdr:from>
    <xdr:to>
      <xdr:col>2</xdr:col>
      <xdr:colOff>8449596</xdr:colOff>
      <xdr:row>9</xdr:row>
      <xdr:rowOff>4799659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4207" y="38849403"/>
          <a:ext cx="8030189" cy="4516981"/>
        </a:xfrm>
        <a:prstGeom prst="rect">
          <a:avLst/>
        </a:prstGeom>
      </xdr:spPr>
    </xdr:pic>
    <xdr:clientData/>
  </xdr:twoCellAnchor>
  <xdr:twoCellAnchor editAs="oneCell">
    <xdr:from>
      <xdr:col>2</xdr:col>
      <xdr:colOff>412493</xdr:colOff>
      <xdr:row>10</xdr:row>
      <xdr:rowOff>224729</xdr:rowOff>
    </xdr:from>
    <xdr:to>
      <xdr:col>2</xdr:col>
      <xdr:colOff>8756855</xdr:colOff>
      <xdr:row>10</xdr:row>
      <xdr:rowOff>4918433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7293" y="43992104"/>
          <a:ext cx="8344362" cy="4693704"/>
        </a:xfrm>
        <a:prstGeom prst="rect">
          <a:avLst/>
        </a:prstGeom>
      </xdr:spPr>
    </xdr:pic>
    <xdr:clientData/>
  </xdr:twoCellAnchor>
  <xdr:twoCellAnchor editAs="oneCell">
    <xdr:from>
      <xdr:col>2</xdr:col>
      <xdr:colOff>289591</xdr:colOff>
      <xdr:row>14</xdr:row>
      <xdr:rowOff>268802</xdr:rowOff>
    </xdr:from>
    <xdr:to>
      <xdr:col>2</xdr:col>
      <xdr:colOff>8603225</xdr:colOff>
      <xdr:row>14</xdr:row>
      <xdr:rowOff>4906117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4391" y="64838777"/>
          <a:ext cx="8313634" cy="4637315"/>
        </a:xfrm>
        <a:prstGeom prst="rect">
          <a:avLst/>
        </a:prstGeom>
      </xdr:spPr>
    </xdr:pic>
    <xdr:clientData/>
  </xdr:twoCellAnchor>
  <xdr:twoCellAnchor editAs="oneCell">
    <xdr:from>
      <xdr:col>2</xdr:col>
      <xdr:colOff>368708</xdr:colOff>
      <xdr:row>6</xdr:row>
      <xdr:rowOff>184356</xdr:rowOff>
    </xdr:from>
    <xdr:to>
      <xdr:col>2</xdr:col>
      <xdr:colOff>8910483</xdr:colOff>
      <xdr:row>6</xdr:row>
      <xdr:rowOff>4989105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3508" y="23149131"/>
          <a:ext cx="8541775" cy="4804749"/>
        </a:xfrm>
        <a:prstGeom prst="rect">
          <a:avLst/>
        </a:prstGeom>
      </xdr:spPr>
    </xdr:pic>
    <xdr:clientData/>
  </xdr:twoCellAnchor>
  <xdr:twoCellAnchor editAs="oneCell">
    <xdr:from>
      <xdr:col>3</xdr:col>
      <xdr:colOff>307259</xdr:colOff>
      <xdr:row>6</xdr:row>
      <xdr:rowOff>553066</xdr:rowOff>
    </xdr:from>
    <xdr:to>
      <xdr:col>3</xdr:col>
      <xdr:colOff>2726917</xdr:colOff>
      <xdr:row>6</xdr:row>
      <xdr:rowOff>4854681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710805" y="24458820"/>
          <a:ext cx="4301615" cy="2419658"/>
        </a:xfrm>
        <a:prstGeom prst="rect">
          <a:avLst/>
        </a:prstGeom>
      </xdr:spPr>
    </xdr:pic>
    <xdr:clientData/>
  </xdr:twoCellAnchor>
  <xdr:twoCellAnchor editAs="oneCell">
    <xdr:from>
      <xdr:col>2</xdr:col>
      <xdr:colOff>337983</xdr:colOff>
      <xdr:row>11</xdr:row>
      <xdr:rowOff>184355</xdr:rowOff>
    </xdr:from>
    <xdr:to>
      <xdr:col>2</xdr:col>
      <xdr:colOff>8695402</xdr:colOff>
      <xdr:row>11</xdr:row>
      <xdr:rowOff>4885403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2783" y="49152380"/>
          <a:ext cx="8357419" cy="4701048"/>
        </a:xfrm>
        <a:prstGeom prst="rect">
          <a:avLst/>
        </a:prstGeom>
      </xdr:spPr>
    </xdr:pic>
    <xdr:clientData/>
  </xdr:twoCellAnchor>
  <xdr:twoCellAnchor editAs="oneCell">
    <xdr:from>
      <xdr:col>3</xdr:col>
      <xdr:colOff>184354</xdr:colOff>
      <xdr:row>11</xdr:row>
      <xdr:rowOff>245806</xdr:rowOff>
    </xdr:from>
    <xdr:to>
      <xdr:col>3</xdr:col>
      <xdr:colOff>2703870</xdr:colOff>
      <xdr:row>11</xdr:row>
      <xdr:rowOff>4724946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549067" y="50193643"/>
          <a:ext cx="4479140" cy="2519516"/>
        </a:xfrm>
        <a:prstGeom prst="rect">
          <a:avLst/>
        </a:prstGeom>
      </xdr:spPr>
    </xdr:pic>
    <xdr:clientData/>
  </xdr:twoCellAnchor>
  <xdr:twoCellAnchor editAs="oneCell">
    <xdr:from>
      <xdr:col>3</xdr:col>
      <xdr:colOff>153629</xdr:colOff>
      <xdr:row>14</xdr:row>
      <xdr:rowOff>307258</xdr:rowOff>
    </xdr:from>
    <xdr:to>
      <xdr:col>3</xdr:col>
      <xdr:colOff>2832535</xdr:colOff>
      <xdr:row>14</xdr:row>
      <xdr:rowOff>5030653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475909" y="65899478"/>
          <a:ext cx="4723395" cy="2678906"/>
        </a:xfrm>
        <a:prstGeom prst="rect">
          <a:avLst/>
        </a:prstGeom>
      </xdr:spPr>
    </xdr:pic>
    <xdr:clientData/>
  </xdr:twoCellAnchor>
  <xdr:twoCellAnchor editAs="oneCell">
    <xdr:from>
      <xdr:col>2</xdr:col>
      <xdr:colOff>184355</xdr:colOff>
      <xdr:row>15</xdr:row>
      <xdr:rowOff>153629</xdr:rowOff>
    </xdr:from>
    <xdr:to>
      <xdr:col>2</xdr:col>
      <xdr:colOff>8726129</xdr:colOff>
      <xdr:row>15</xdr:row>
      <xdr:rowOff>4919272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9155" y="69924254"/>
          <a:ext cx="8541774" cy="4765643"/>
        </a:xfrm>
        <a:prstGeom prst="rect">
          <a:avLst/>
        </a:prstGeom>
      </xdr:spPr>
    </xdr:pic>
    <xdr:clientData/>
  </xdr:twoCellAnchor>
  <xdr:twoCellAnchor editAs="oneCell">
    <xdr:from>
      <xdr:col>3</xdr:col>
      <xdr:colOff>276532</xdr:colOff>
      <xdr:row>15</xdr:row>
      <xdr:rowOff>368709</xdr:rowOff>
    </xdr:from>
    <xdr:to>
      <xdr:col>3</xdr:col>
      <xdr:colOff>2765322</xdr:colOff>
      <xdr:row>15</xdr:row>
      <xdr:rowOff>4759706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669953" y="71090438"/>
          <a:ext cx="4390997" cy="2488790"/>
        </a:xfrm>
        <a:prstGeom prst="rect">
          <a:avLst/>
        </a:prstGeom>
      </xdr:spPr>
    </xdr:pic>
    <xdr:clientData/>
  </xdr:twoCellAnchor>
  <xdr:twoCellAnchor editAs="oneCell">
    <xdr:from>
      <xdr:col>2</xdr:col>
      <xdr:colOff>430161</xdr:colOff>
      <xdr:row>12</xdr:row>
      <xdr:rowOff>307258</xdr:rowOff>
    </xdr:from>
    <xdr:to>
      <xdr:col>2</xdr:col>
      <xdr:colOff>8732956</xdr:colOff>
      <xdr:row>12</xdr:row>
      <xdr:rowOff>4977580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4961" y="54475933"/>
          <a:ext cx="8302795" cy="4670322"/>
        </a:xfrm>
        <a:prstGeom prst="rect">
          <a:avLst/>
        </a:prstGeom>
      </xdr:spPr>
    </xdr:pic>
    <xdr:clientData/>
  </xdr:twoCellAnchor>
  <xdr:twoCellAnchor editAs="oneCell">
    <xdr:from>
      <xdr:col>3</xdr:col>
      <xdr:colOff>184354</xdr:colOff>
      <xdr:row>12</xdr:row>
      <xdr:rowOff>368709</xdr:rowOff>
    </xdr:from>
    <xdr:to>
      <xdr:col>3</xdr:col>
      <xdr:colOff>2765321</xdr:colOff>
      <xdr:row>12</xdr:row>
      <xdr:rowOff>4957094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525170" y="55541093"/>
          <a:ext cx="4588385" cy="2580967"/>
        </a:xfrm>
        <a:prstGeom prst="rect">
          <a:avLst/>
        </a:prstGeom>
      </xdr:spPr>
    </xdr:pic>
    <xdr:clientData/>
  </xdr:twoCellAnchor>
  <xdr:twoCellAnchor editAs="oneCell">
    <xdr:from>
      <xdr:col>2</xdr:col>
      <xdr:colOff>337984</xdr:colOff>
      <xdr:row>13</xdr:row>
      <xdr:rowOff>215080</xdr:rowOff>
    </xdr:from>
    <xdr:to>
      <xdr:col>2</xdr:col>
      <xdr:colOff>8750028</xdr:colOff>
      <xdr:row>13</xdr:row>
      <xdr:rowOff>4907750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2784" y="59584405"/>
          <a:ext cx="8412044" cy="4692670"/>
        </a:xfrm>
        <a:prstGeom prst="rect">
          <a:avLst/>
        </a:prstGeom>
      </xdr:spPr>
    </xdr:pic>
    <xdr:clientData/>
  </xdr:twoCellAnchor>
  <xdr:twoCellAnchor editAs="oneCell">
    <xdr:from>
      <xdr:col>3</xdr:col>
      <xdr:colOff>245806</xdr:colOff>
      <xdr:row>13</xdr:row>
      <xdr:rowOff>460887</xdr:rowOff>
    </xdr:from>
    <xdr:to>
      <xdr:col>3</xdr:col>
      <xdr:colOff>2723535</xdr:colOff>
      <xdr:row>13</xdr:row>
      <xdr:rowOff>4832219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2643530" y="60777013"/>
          <a:ext cx="4371332" cy="2477729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0359298-4084-4289-8B28-6678292C9440}" diskRevisions="1" revisionId="74">
  <header guid="{593CD706-4DFA-4559-8221-44957C707D63}" dateTime="2020-04-15T09:33:04" maxSheetId="6" userName="PROIX Nicolas" r:id="rId1">
    <sheetIdMap count="5">
      <sheetId val="1"/>
      <sheetId val="2"/>
      <sheetId val="3"/>
      <sheetId val="4"/>
      <sheetId val="5"/>
    </sheetIdMap>
  </header>
  <header guid="{4A361353-7670-4B10-ACD1-2065D5B9DC4B}" dateTime="2020-04-15T09:33:54" maxSheetId="6" userName="PROIX Nicolas" r:id="rId2" minRId="1">
    <sheetIdMap count="5">
      <sheetId val="1"/>
      <sheetId val="2"/>
      <sheetId val="3"/>
      <sheetId val="4"/>
      <sheetId val="5"/>
    </sheetIdMap>
  </header>
  <header guid="{628D418F-00A8-4548-A99F-FAF6DD1EE548}" dateTime="2020-04-20T10:12:33" maxSheetId="6" userName="PROIX Nicolas" r:id="rId3" minRId="2" maxRId="5">
    <sheetIdMap count="5">
      <sheetId val="1"/>
      <sheetId val="2"/>
      <sheetId val="3"/>
      <sheetId val="4"/>
      <sheetId val="5"/>
    </sheetIdMap>
  </header>
  <header guid="{FCF9DE13-9DA4-4234-8AC2-8711B433485F}" dateTime="2020-04-20T10:13:11" maxSheetId="6" userName="PROIX Nicolas" r:id="rId4" minRId="6" maxRId="7">
    <sheetIdMap count="5">
      <sheetId val="1"/>
      <sheetId val="2"/>
      <sheetId val="3"/>
      <sheetId val="4"/>
      <sheetId val="5"/>
    </sheetIdMap>
  </header>
  <header guid="{FB914C0F-BEFC-477B-997D-5FFF87E06435}" dateTime="2020-04-20T10:13:53" maxSheetId="6" userName="PROIX Nicolas" r:id="rId5">
    <sheetIdMap count="5">
      <sheetId val="1"/>
      <sheetId val="2"/>
      <sheetId val="3"/>
      <sheetId val="4"/>
      <sheetId val="5"/>
    </sheetIdMap>
  </header>
  <header guid="{B459912E-5929-4ADC-B658-0E6F0DEE4637}" dateTime="2020-04-20T10:20:00" maxSheetId="6" userName="PROIX Nicolas" r:id="rId6" minRId="8">
    <sheetIdMap count="5">
      <sheetId val="1"/>
      <sheetId val="2"/>
      <sheetId val="3"/>
      <sheetId val="4"/>
      <sheetId val="5"/>
    </sheetIdMap>
  </header>
  <header guid="{877FBA5B-D266-4182-9AD0-E3577BD0343B}" dateTime="2020-04-20T12:39:42" maxSheetId="6" userName="PROIX Nicolas" r:id="rId7" minRId="9" maxRId="13">
    <sheetIdMap count="5">
      <sheetId val="1"/>
      <sheetId val="2"/>
      <sheetId val="3"/>
      <sheetId val="4"/>
      <sheetId val="5"/>
    </sheetIdMap>
  </header>
  <header guid="{03B5B3A1-57D4-43F8-88CD-ADC6A8F5A07C}" dateTime="2020-04-20T15:13:39" maxSheetId="6" userName="PROIX Nicolas" r:id="rId8">
    <sheetIdMap count="5">
      <sheetId val="1"/>
      <sheetId val="2"/>
      <sheetId val="3"/>
      <sheetId val="4"/>
      <sheetId val="5"/>
    </sheetIdMap>
  </header>
  <header guid="{7BB088C8-09E0-4133-A806-5CDAF496400C}" dateTime="2020-04-20T15:24:02" maxSheetId="6" userName="PROIX Nicolas" r:id="rId9" minRId="23" maxRId="24">
    <sheetIdMap count="5">
      <sheetId val="1"/>
      <sheetId val="2"/>
      <sheetId val="3"/>
      <sheetId val="4"/>
      <sheetId val="5"/>
    </sheetIdMap>
  </header>
  <header guid="{30FD3E76-E89B-4269-B77D-9807FB5E51A7}" dateTime="2020-04-20T17:23:24" maxSheetId="6" userName="PROIX Nicolas" r:id="rId10" minRId="25" maxRId="26">
    <sheetIdMap count="5">
      <sheetId val="1"/>
      <sheetId val="2"/>
      <sheetId val="3"/>
      <sheetId val="4"/>
      <sheetId val="5"/>
    </sheetIdMap>
  </header>
  <header guid="{65AC2EB4-D66E-4B18-BCFB-671355B0120B}" dateTime="2020-04-23T12:02:46" maxSheetId="6" userName="PROIX Nicolas" r:id="rId11" minRId="27" maxRId="32">
    <sheetIdMap count="5">
      <sheetId val="1"/>
      <sheetId val="2"/>
      <sheetId val="3"/>
      <sheetId val="4"/>
      <sheetId val="5"/>
    </sheetIdMap>
  </header>
  <header guid="{2F9CB95B-9A0F-446A-A5AA-58E23DA41285}" dateTime="2020-04-23T12:03:41" maxSheetId="6" userName="PROIX Nicolas" r:id="rId12" minRId="42" maxRId="47">
    <sheetIdMap count="5">
      <sheetId val="1"/>
      <sheetId val="2"/>
      <sheetId val="3"/>
      <sheetId val="4"/>
      <sheetId val="5"/>
    </sheetIdMap>
  </header>
  <header guid="{9E15F9C2-8F30-4ADA-B09E-4EB7C9387DDE}" dateTime="2020-04-27T07:45:03" maxSheetId="6" userName="PROIX Nicolas" r:id="rId13" minRId="48" maxRId="56">
    <sheetIdMap count="5">
      <sheetId val="1"/>
      <sheetId val="2"/>
      <sheetId val="3"/>
      <sheetId val="4"/>
      <sheetId val="5"/>
    </sheetIdMap>
  </header>
  <header guid="{F0359298-4084-4289-8B28-6678292C9440}" dateTime="2020-04-30T11:28:48" maxSheetId="6" userName="DELABORDE Patrick" r:id="rId14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oc r="O3" t="inlineStr">
      <is>
        <r>
          <rPr>
            <b/>
            <sz val="14"/>
            <color theme="1"/>
            <rFont val="Segoe UI"/>
            <family val="2"/>
          </rPr>
          <t>STUB</t>
        </r>
        <r>
          <rPr>
            <sz val="14"/>
            <color theme="1"/>
            <rFont val="Segoe UI"/>
            <family val="2"/>
          </rPr>
          <t xml:space="preserve">
2020 S2</t>
        </r>
      </is>
    </oc>
    <nc r="O3" t="inlineStr">
      <is>
        <r>
          <rPr>
            <b/>
            <sz val="14"/>
            <color theme="1"/>
            <rFont val="Segoe UI"/>
            <family val="2"/>
          </rPr>
          <t>STUB</t>
        </r>
        <r>
          <rPr>
            <sz val="14"/>
            <color theme="1"/>
            <rFont val="Segoe UI"/>
            <family val="2"/>
          </rPr>
          <t xml:space="preserve">
2021 Q1</t>
        </r>
      </is>
    </nc>
  </rcc>
  <rcc rId="26" sId="1">
    <oc r="O4" t="inlineStr">
      <is>
        <t>à couper pour vente en chute
--
/!\ B348 si contrôle US
-- 
voir application finale
=&gt; 20/4 :demander devis Heyrieux</t>
      </is>
    </oc>
    <nc r="O4" t="inlineStr">
      <is>
        <t>à couper pour vente en chute
--
/!\ B348 si contrôle US
-- 
voir application finale
=&gt; 20/4 :demander devis Heyrieux (Nicolas R)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" sId="1" odxf="1" dxf="1" numFmtId="21">
    <nc r="BA7">
      <v>43944</v>
    </nc>
    <odxf>
      <numFmt numFmtId="0" formatCode="General"/>
    </odxf>
    <ndxf>
      <numFmt numFmtId="21" formatCode="dd\-mmm"/>
    </ndxf>
  </rcc>
  <rcc rId="28" sId="1" odxf="1" dxf="1" numFmtId="21">
    <nc r="BA5">
      <v>43944</v>
    </nc>
    <odxf>
      <numFmt numFmtId="0" formatCode="General"/>
    </odxf>
    <ndxf>
      <numFmt numFmtId="21" formatCode="dd\-mmm"/>
    </ndxf>
  </rcc>
  <rm rId="29" sheetId="3" source="A5:XFD5" destination="A7:XFD7" sourceSheetId="1">
    <rfmt sheetId="3" xfDxf="1" sqref="A7:XFD7" start="0" length="0"/>
    <rcc rId="0" sId="3" dxf="1">
      <nc r="A7">
        <f>IF(C7&lt;&gt;"",IF(BA7&lt;&gt;"","Livré",IF(AO7&lt;=TODAY(),"Prêt",IF(AO7&gt;TODAY(),"Futur","ERR"))),"")</f>
      </nc>
      <ndxf>
        <font>
          <sz val="12"/>
          <color theme="1"/>
          <name val="Segoe UI Light"/>
          <scheme val="none"/>
        </font>
        <alignment horizontal="center" vertical="center" textRotation="90" readingOrder="0"/>
      </ndxf>
    </rcc>
    <rcc rId="0" sId="3" s="1" dxf="1">
      <nc r="B7">
        <f>IF(C7&lt;&gt;"",IF(BA7="",TODAY()-AO7,BA7-AO7),"")</f>
      </nc>
      <ndxf>
        <font>
          <sz val="12"/>
          <color theme="1"/>
          <name val="Segoe UI Light"/>
          <scheme val="none"/>
        </font>
        <numFmt numFmtId="164" formatCode="_-* #,##0_-;\-* #,##0_-;_-* &quot;-&quot;??_-;_-@_-"/>
        <alignment horizontal="center" vertical="center" readingOrder="0"/>
      </ndxf>
    </rcc>
    <rfmt sheetId="3" sqref="C7" start="0" length="0">
      <dxf>
        <font>
          <sz val="12"/>
          <color theme="1"/>
          <name val="Segoe UI Light"/>
          <scheme val="none"/>
        </font>
      </dxf>
    </rfmt>
    <rfmt sheetId="3" sqref="D7" start="0" length="0">
      <dxf>
        <font>
          <sz val="12"/>
          <color theme="1"/>
          <name val="Segoe UI Light"/>
          <scheme val="none"/>
        </font>
      </dxf>
    </rfmt>
    <rfmt sheetId="3" sqref="E7" start="0" length="0">
      <dxf>
        <font>
          <sz val="12"/>
          <color theme="1"/>
          <name val="Segoe UI Light"/>
          <scheme val="none"/>
        </font>
      </dxf>
    </rfmt>
    <rfmt sheetId="3" sqref="F7" start="0" length="0">
      <dxf>
        <font>
          <sz val="12"/>
          <color theme="1"/>
          <name val="Segoe UI Light"/>
          <scheme val="none"/>
        </font>
      </dxf>
    </rfmt>
    <rfmt sheetId="3" sqref="G7" start="0" length="0">
      <dxf>
        <font>
          <sz val="12"/>
          <color theme="1"/>
          <name val="Segoe UI Light"/>
          <scheme val="none"/>
        </font>
        <alignment horizontal="center" vertical="center" readingOrder="0"/>
      </dxf>
    </rfmt>
    <rfmt sheetId="3" sqref="H7" start="0" length="0">
      <dxf>
        <font>
          <sz val="12"/>
          <color theme="1"/>
          <name val="Segoe UI Light"/>
          <scheme val="none"/>
        </font>
      </dxf>
    </rfmt>
    <rfmt sheetId="3" sqref="I7" start="0" length="0">
      <dxf>
        <font>
          <sz val="12"/>
          <color theme="1"/>
          <name val="Segoe UI Light"/>
          <scheme val="none"/>
        </font>
      </dxf>
    </rfmt>
    <rfmt sheetId="3" sqref="J7" start="0" length="0">
      <dxf>
        <font>
          <sz val="12"/>
          <color theme="1"/>
          <name val="Segoe UI Light"/>
          <scheme val="none"/>
        </font>
      </dxf>
    </rfmt>
    <rfmt sheetId="3" sqref="K7" start="0" length="0">
      <dxf>
        <font>
          <sz val="12"/>
          <color theme="1"/>
          <name val="Segoe UI Light"/>
          <scheme val="none"/>
        </font>
      </dxf>
    </rfmt>
    <rfmt sheetId="3" sqref="L7" start="0" length="0">
      <dxf>
        <font>
          <sz val="12"/>
          <color theme="1"/>
          <name val="Segoe UI Light"/>
          <scheme val="none"/>
        </font>
      </dxf>
    </rfmt>
    <rfmt sheetId="3" sqref="M7" start="0" length="0">
      <dxf>
        <font>
          <sz val="12"/>
          <color theme="1"/>
          <name val="Segoe UI Light"/>
          <scheme val="none"/>
        </font>
      </dxf>
    </rfmt>
    <rfmt sheetId="3" sqref="N7" start="0" length="0">
      <dxf>
        <font>
          <sz val="12"/>
          <color theme="1"/>
          <name val="Segoe UI Light"/>
          <scheme val="none"/>
        </font>
      </dxf>
    </rfmt>
    <rfmt sheetId="3" sqref="O7" start="0" length="0">
      <dxf>
        <font>
          <sz val="12"/>
          <color theme="1"/>
          <name val="Segoe UI Light"/>
          <scheme val="none"/>
        </font>
      </dxf>
    </rfmt>
    <rfmt sheetId="3" sqref="P7" start="0" length="0">
      <dxf>
        <font>
          <sz val="12"/>
          <color theme="1"/>
          <name val="Segoe UI Light"/>
          <scheme val="none"/>
        </font>
      </dxf>
    </rfmt>
    <rfmt sheetId="3" sqref="Q7" start="0" length="0">
      <dxf>
        <font>
          <sz val="12"/>
          <color theme="1"/>
          <name val="Segoe UI Light"/>
          <scheme val="none"/>
        </font>
      </dxf>
    </rfmt>
    <rfmt sheetId="3" sqref="R7" start="0" length="0">
      <dxf>
        <font>
          <sz val="12"/>
          <color theme="1"/>
          <name val="Segoe UI Light"/>
          <scheme val="none"/>
        </font>
      </dxf>
    </rfmt>
    <rfmt sheetId="3" sqref="S7" start="0" length="0">
      <dxf>
        <font>
          <sz val="12"/>
          <color theme="1"/>
          <name val="Segoe UI Light"/>
          <scheme val="none"/>
        </font>
      </dxf>
    </rfmt>
    <rfmt sheetId="3" sqref="T7" start="0" length="0">
      <dxf>
        <font>
          <sz val="12"/>
          <color theme="1"/>
          <name val="Segoe UI Light"/>
          <scheme val="none"/>
        </font>
      </dxf>
    </rfmt>
    <rfmt sheetId="3" sqref="U7" start="0" length="0">
      <dxf>
        <font>
          <sz val="12"/>
          <color theme="1"/>
          <name val="Segoe UI Light"/>
          <scheme val="none"/>
        </font>
      </dxf>
    </rfmt>
    <rfmt sheetId="3" sqref="V7" start="0" length="0">
      <dxf>
        <font>
          <sz val="12"/>
          <color theme="1"/>
          <name val="Segoe UI Light"/>
          <scheme val="none"/>
        </font>
      </dxf>
    </rfmt>
    <rfmt sheetId="3" sqref="W7" start="0" length="0">
      <dxf>
        <font>
          <sz val="12"/>
          <color theme="1"/>
          <name val="Segoe UI Light"/>
          <scheme val="none"/>
        </font>
      </dxf>
    </rfmt>
    <rfmt sheetId="3" sqref="X7" start="0" length="0">
      <dxf>
        <font>
          <sz val="12"/>
          <color theme="1"/>
          <name val="Segoe UI Light"/>
          <scheme val="none"/>
        </font>
      </dxf>
    </rfmt>
    <rfmt sheetId="3" sqref="Y7" start="0" length="0">
      <dxf>
        <font>
          <sz val="12"/>
          <color theme="1"/>
          <name val="Segoe UI Light"/>
          <scheme val="none"/>
        </font>
      </dxf>
    </rfmt>
    <rfmt sheetId="3" sqref="Z7" start="0" length="0">
      <dxf>
        <font>
          <sz val="12"/>
          <color theme="1"/>
          <name val="Segoe UI Light"/>
          <scheme val="none"/>
        </font>
      </dxf>
    </rfmt>
    <rfmt sheetId="3" sqref="AA7" start="0" length="0">
      <dxf>
        <font>
          <sz val="12"/>
          <color theme="1"/>
          <name val="Segoe UI Light"/>
          <scheme val="none"/>
        </font>
      </dxf>
    </rfmt>
    <rfmt sheetId="3" sqref="AB7" start="0" length="0">
      <dxf>
        <font>
          <sz val="12"/>
          <color theme="1"/>
          <name val="Segoe UI Light"/>
          <scheme val="none"/>
        </font>
      </dxf>
    </rfmt>
    <rfmt sheetId="3" sqref="AC7" start="0" length="0">
      <dxf>
        <font>
          <sz val="12"/>
          <color theme="1"/>
          <name val="Segoe UI Light"/>
          <scheme val="none"/>
        </font>
      </dxf>
    </rfmt>
    <rfmt sheetId="3" sqref="AD7" start="0" length="0">
      <dxf>
        <font>
          <sz val="12"/>
          <color theme="1"/>
          <name val="Segoe UI Light"/>
          <scheme val="none"/>
        </font>
      </dxf>
    </rfmt>
    <rfmt sheetId="3" sqref="AE7" start="0" length="0">
      <dxf>
        <font>
          <sz val="12"/>
          <color theme="1"/>
          <name val="Segoe UI Light"/>
          <scheme val="none"/>
        </font>
      </dxf>
    </rfmt>
    <rfmt sheetId="3" sqref="AF7" start="0" length="0">
      <dxf>
        <font>
          <sz val="12"/>
          <color theme="1"/>
          <name val="Segoe UI Light"/>
          <scheme val="none"/>
        </font>
      </dxf>
    </rfmt>
    <rfmt sheetId="3" sqref="AG7" start="0" length="0">
      <dxf>
        <font>
          <sz val="12"/>
          <color theme="1"/>
          <name val="Segoe UI Light"/>
          <scheme val="none"/>
        </font>
      </dxf>
    </rfmt>
    <rfmt sheetId="3" sqref="AH7" start="0" length="0">
      <dxf>
        <font>
          <sz val="12"/>
          <color theme="1"/>
          <name val="Segoe UI Light"/>
          <scheme val="none"/>
        </font>
      </dxf>
    </rfmt>
    <rfmt sheetId="3" sqref="AI7" start="0" length="0">
      <dxf>
        <font>
          <sz val="12"/>
          <color theme="1"/>
          <name val="Segoe UI Light"/>
          <scheme val="none"/>
        </font>
      </dxf>
    </rfmt>
    <rfmt sheetId="3" sqref="AJ7" start="0" length="0">
      <dxf>
        <font>
          <sz val="12"/>
          <color theme="1"/>
          <name val="Segoe UI Light"/>
          <scheme val="none"/>
        </font>
      </dxf>
    </rfmt>
    <rfmt sheetId="3" sqref="AK7" start="0" length="0">
      <dxf>
        <font>
          <sz val="12"/>
          <color theme="1"/>
          <name val="Segoe UI Light"/>
          <scheme val="none"/>
        </font>
      </dxf>
    </rfmt>
    <rfmt sheetId="3" sqref="AL7" start="0" length="0">
      <dxf>
        <font>
          <sz val="12"/>
          <color theme="1"/>
          <name val="Segoe UI Light"/>
          <scheme val="none"/>
        </font>
      </dxf>
    </rfmt>
    <rfmt sheetId="3" sqref="AM7" start="0" length="0">
      <dxf>
        <font>
          <sz val="12"/>
          <color theme="1"/>
          <name val="Segoe UI Light"/>
          <scheme val="none"/>
        </font>
      </dxf>
    </rfmt>
    <rfmt sheetId="3" sqref="AN7" start="0" length="0">
      <dxf>
        <font>
          <sz val="12"/>
          <color theme="1"/>
          <name val="Segoe UI Light"/>
          <scheme val="none"/>
        </font>
      </dxf>
    </rfmt>
    <rfmt sheetId="3" sqref="AO7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P7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Q7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R7" start="0" length="0">
      <dxf>
        <font>
          <sz val="12"/>
          <color theme="1"/>
          <name val="Segoe UI Light"/>
          <scheme val="none"/>
        </font>
      </dxf>
    </rfmt>
    <rfmt sheetId="3" sqref="AS7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T7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U7" start="0" length="0">
      <dxf>
        <font>
          <sz val="12"/>
          <color theme="1"/>
          <name val="Segoe UI Light"/>
          <scheme val="none"/>
        </font>
      </dxf>
    </rfmt>
    <rfmt sheetId="3" sqref="AV7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W7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X7" start="0" length="0">
      <dxf>
        <font>
          <sz val="12"/>
          <color theme="1"/>
          <name val="Segoe UI Light"/>
          <scheme val="none"/>
        </font>
      </dxf>
    </rfmt>
    <rfmt sheetId="3" sqref="AY7" start="0" length="0">
      <dxf>
        <font>
          <sz val="12"/>
          <color theme="1"/>
          <name val="Segoe UI Light"/>
          <scheme val="none"/>
        </font>
      </dxf>
    </rfmt>
    <rfmt sheetId="3" sqref="AZ7" start="0" length="0">
      <dxf>
        <font>
          <sz val="12"/>
          <color theme="1"/>
          <name val="Segoe UI Light"/>
          <scheme val="none"/>
        </font>
      </dxf>
    </rfmt>
    <rfmt sheetId="3" sqref="BA7" start="0" length="0">
      <dxf>
        <font>
          <sz val="12"/>
          <color theme="1"/>
          <name val="Segoe UI Light"/>
          <scheme val="none"/>
        </font>
        <numFmt numFmtId="19" formatCode="dd/mm/yyyy"/>
      </dxf>
    </rfmt>
    <rfmt sheetId="3" sqref="BB7" start="0" length="0">
      <dxf>
        <font>
          <sz val="12"/>
          <color theme="1"/>
          <name val="Segoe UI Light"/>
          <scheme val="none"/>
        </font>
        <numFmt numFmtId="19" formatCode="dd/mm/yyyy"/>
      </dxf>
    </rfmt>
    <rfmt sheetId="3" sqref="BC7" start="0" length="0">
      <dxf>
        <font>
          <sz val="12"/>
          <color theme="1"/>
          <name val="Segoe UI Light"/>
          <scheme val="none"/>
        </font>
      </dxf>
    </rfmt>
    <rfmt sheetId="3" sqref="BD7" start="0" length="0">
      <dxf>
        <font>
          <sz val="12"/>
          <color theme="1"/>
          <name val="Segoe UI Light"/>
          <scheme val="none"/>
        </font>
      </dxf>
    </rfmt>
    <rfmt sheetId="3" sqref="BE7" start="0" length="0">
      <dxf>
        <font>
          <sz val="12"/>
          <color theme="1"/>
          <name val="Segoe UI Light"/>
          <scheme val="none"/>
        </font>
      </dxf>
    </rfmt>
    <rcc rId="0" sId="3" dxf="1">
      <nc r="BF7">
        <f>IF(AO7&lt;&gt;"",TEXT(AO7,"AAAAMM"),"")</f>
      </nc>
      <ndxf>
        <font>
          <sz val="12"/>
          <color theme="1"/>
          <name val="Segoe UI Light"/>
          <scheme val="none"/>
        </font>
        <alignment horizontal="center" vertical="center" readingOrder="0"/>
      </ndxf>
    </rcc>
    <rfmt sheetId="3" sqref="BG7" start="0" length="0">
      <dxf>
        <font>
          <sz val="12"/>
          <color theme="1"/>
          <name val="Segoe UI Light"/>
          <scheme val="none"/>
        </font>
      </dxf>
    </rfmt>
    <rfmt sheetId="3" sqref="BH7" start="0" length="0">
      <dxf>
        <font>
          <sz val="12"/>
          <color theme="1"/>
          <name val="Segoe UI Light"/>
          <scheme val="none"/>
        </font>
      </dxf>
    </rfmt>
    <rfmt sheetId="3" sqref="BI7" start="0" length="0">
      <dxf>
        <font>
          <sz val="12"/>
          <color theme="1"/>
          <name val="Segoe UI Light"/>
          <scheme val="none"/>
        </font>
      </dxf>
    </rfmt>
    <rfmt sheetId="3" sqref="BJ7" start="0" length="0">
      <dxf>
        <font>
          <sz val="12"/>
          <color theme="1"/>
          <name val="Segoe UI Light"/>
          <scheme val="none"/>
        </font>
      </dxf>
    </rfmt>
  </rm>
  <rcmt sheetId="1" cell="G5" guid="{00000000-0000-0000-0000-000000000000}" action="delete" author="PROIX Nicolas"/>
  <rcmt sheetId="1" cell="H5" guid="{00000000-0000-0000-0000-000000000000}" action="delete" author="PROIX Nicolas"/>
  <rrc rId="30" sId="1" ref="A5:XFD5" action="deleteRow">
    <undo index="0" exp="area" ref3D="1" dr="$W$1:$AX$1048576" dn="Z_E9962FA4_9063_462B_B486_B8CBA8CC25E5_.wvu.Cols" sId="1"/>
    <rfmt sheetId="1" xfDxf="1" sqref="A5:XFD5" start="0" length="0"/>
    <rfmt sheetId="1" sqref="C5" start="0" length="0">
      <dxf>
        <font>
          <sz val="36"/>
          <color theme="1"/>
          <name val="Segoe UI Light"/>
          <scheme val="none"/>
        </font>
      </dxf>
    </rfmt>
    <rfmt sheetId="1" sqref="D5" start="0" length="0">
      <dxf>
        <font>
          <sz val="36"/>
          <color theme="1"/>
          <name val="Segoe UI Light"/>
          <scheme val="none"/>
        </font>
      </dxf>
    </rfmt>
    <rfmt sheetId="1" sqref="E5" start="0" length="0">
      <dxf>
        <font>
          <sz val="36"/>
          <color theme="1"/>
          <name val="Segoe UI Light"/>
          <scheme val="none"/>
        </font>
      </dxf>
    </rfmt>
    <rfmt sheetId="1" sqref="G5" start="0" length="0">
      <dxf>
        <alignment horizontal="center" vertical="center" readingOrder="0"/>
      </dxf>
    </rfmt>
    <rfmt sheetId="1" sqref="AO5" start="0" length="0">
      <dxf>
        <alignment vertical="top" wrapText="1" readingOrder="0"/>
      </dxf>
    </rfmt>
    <rfmt sheetId="1" sqref="AP5" start="0" length="0">
      <dxf>
        <alignment vertical="top" wrapText="1" readingOrder="0"/>
      </dxf>
    </rfmt>
    <rfmt sheetId="1" sqref="AQ5" start="0" length="0">
      <dxf>
        <alignment vertical="top" wrapText="1" readingOrder="0"/>
      </dxf>
    </rfmt>
    <rfmt sheetId="1" sqref="AS5" start="0" length="0">
      <dxf>
        <alignment vertical="top" wrapText="1" readingOrder="0"/>
      </dxf>
    </rfmt>
    <rfmt sheetId="1" sqref="AT5" start="0" length="0">
      <dxf>
        <alignment vertical="top" wrapText="1" readingOrder="0"/>
      </dxf>
    </rfmt>
    <rfmt sheetId="1" sqref="AV5" start="0" length="0">
      <dxf>
        <alignment vertical="top" wrapText="1" readingOrder="0"/>
      </dxf>
    </rfmt>
    <rfmt sheetId="1" sqref="AW5" start="0" length="0">
      <dxf>
        <alignment vertical="top" wrapText="1" readingOrder="0"/>
      </dxf>
    </rfmt>
  </rrc>
  <rm rId="31" sheetId="3" source="A6:XFD6" destination="A8:XFD8" sourceSheetId="1">
    <rfmt sheetId="3" xfDxf="1" sqref="A8:XFD8" start="0" length="0"/>
    <rcc rId="0" sId="3" dxf="1">
      <nc r="A8">
        <f>IF(C8&lt;&gt;"",IF(BA8&lt;&gt;"","Livré",IF(AO8&lt;=TODAY(),"Prêt",IF(AO8&gt;TODAY(),"Futur","ERR"))),"")</f>
      </nc>
      <ndxf>
        <font>
          <sz val="12"/>
          <color theme="1"/>
          <name val="Segoe UI Light"/>
          <scheme val="none"/>
        </font>
        <alignment horizontal="center" vertical="center" textRotation="90" readingOrder="0"/>
      </ndxf>
    </rcc>
    <rcc rId="0" sId="3" s="1" dxf="1">
      <nc r="B8">
        <f>IF(C8&lt;&gt;"",IF(BA8="",TODAY()-AO8,BA8-AO8),"")</f>
      </nc>
      <ndxf>
        <font>
          <sz val="12"/>
          <color theme="1"/>
          <name val="Segoe UI Light"/>
          <scheme val="none"/>
        </font>
        <numFmt numFmtId="164" formatCode="_-* #,##0_-;\-* #,##0_-;_-* &quot;-&quot;??_-;_-@_-"/>
        <alignment horizontal="center" vertical="center" readingOrder="0"/>
      </ndxf>
    </rcc>
    <rfmt sheetId="3" sqref="C8" start="0" length="0">
      <dxf>
        <font>
          <sz val="12"/>
          <color theme="1"/>
          <name val="Segoe UI Light"/>
          <scheme val="none"/>
        </font>
      </dxf>
    </rfmt>
    <rfmt sheetId="3" sqref="D8" start="0" length="0">
      <dxf>
        <font>
          <sz val="12"/>
          <color theme="1"/>
          <name val="Segoe UI Light"/>
          <scheme val="none"/>
        </font>
      </dxf>
    </rfmt>
    <rfmt sheetId="3" sqref="E8" start="0" length="0">
      <dxf>
        <font>
          <sz val="12"/>
          <color theme="1"/>
          <name val="Segoe UI Light"/>
          <scheme val="none"/>
        </font>
      </dxf>
    </rfmt>
    <rfmt sheetId="3" sqref="F8" start="0" length="0">
      <dxf>
        <font>
          <sz val="12"/>
          <color theme="1"/>
          <name val="Segoe UI Light"/>
          <scheme val="none"/>
        </font>
      </dxf>
    </rfmt>
    <rfmt sheetId="3" sqref="G8" start="0" length="0">
      <dxf>
        <font>
          <sz val="12"/>
          <color theme="1"/>
          <name val="Segoe UI Light"/>
          <scheme val="none"/>
        </font>
        <alignment horizontal="center" vertical="center" readingOrder="0"/>
      </dxf>
    </rfmt>
    <rfmt sheetId="3" sqref="H8" start="0" length="0">
      <dxf>
        <font>
          <sz val="12"/>
          <color theme="1"/>
          <name val="Segoe UI Light"/>
          <scheme val="none"/>
        </font>
      </dxf>
    </rfmt>
    <rfmt sheetId="3" sqref="I8" start="0" length="0">
      <dxf>
        <font>
          <sz val="12"/>
          <color theme="1"/>
          <name val="Segoe UI Light"/>
          <scheme val="none"/>
        </font>
      </dxf>
    </rfmt>
    <rfmt sheetId="3" sqref="J8" start="0" length="0">
      <dxf>
        <font>
          <sz val="12"/>
          <color theme="1"/>
          <name val="Segoe UI Light"/>
          <scheme val="none"/>
        </font>
      </dxf>
    </rfmt>
    <rfmt sheetId="3" sqref="K8" start="0" length="0">
      <dxf>
        <font>
          <sz val="12"/>
          <color theme="1"/>
          <name val="Segoe UI Light"/>
          <scheme val="none"/>
        </font>
      </dxf>
    </rfmt>
    <rfmt sheetId="3" sqref="L8" start="0" length="0">
      <dxf>
        <font>
          <sz val="12"/>
          <color theme="1"/>
          <name val="Segoe UI Light"/>
          <scheme val="none"/>
        </font>
      </dxf>
    </rfmt>
    <rfmt sheetId="3" sqref="M8" start="0" length="0">
      <dxf>
        <font>
          <sz val="12"/>
          <color theme="1"/>
          <name val="Segoe UI Light"/>
          <scheme val="none"/>
        </font>
      </dxf>
    </rfmt>
    <rfmt sheetId="3" sqref="N8" start="0" length="0">
      <dxf>
        <font>
          <sz val="12"/>
          <color theme="1"/>
          <name val="Segoe UI Light"/>
          <scheme val="none"/>
        </font>
      </dxf>
    </rfmt>
    <rfmt sheetId="3" sqref="O8" start="0" length="0">
      <dxf>
        <font>
          <sz val="12"/>
          <color theme="1"/>
          <name val="Segoe UI Light"/>
          <scheme val="none"/>
        </font>
      </dxf>
    </rfmt>
    <rfmt sheetId="3" sqref="P8" start="0" length="0">
      <dxf>
        <font>
          <sz val="12"/>
          <color theme="1"/>
          <name val="Segoe UI Light"/>
          <scheme val="none"/>
        </font>
      </dxf>
    </rfmt>
    <rfmt sheetId="3" sqref="Q8" start="0" length="0">
      <dxf>
        <font>
          <sz val="12"/>
          <color theme="1"/>
          <name val="Segoe UI Light"/>
          <scheme val="none"/>
        </font>
      </dxf>
    </rfmt>
    <rfmt sheetId="3" sqref="R8" start="0" length="0">
      <dxf>
        <font>
          <sz val="12"/>
          <color theme="1"/>
          <name val="Segoe UI Light"/>
          <scheme val="none"/>
        </font>
      </dxf>
    </rfmt>
    <rfmt sheetId="3" sqref="S8" start="0" length="0">
      <dxf>
        <font>
          <sz val="12"/>
          <color theme="1"/>
          <name val="Segoe UI Light"/>
          <scheme val="none"/>
        </font>
      </dxf>
    </rfmt>
    <rfmt sheetId="3" sqref="T8" start="0" length="0">
      <dxf>
        <font>
          <sz val="12"/>
          <color theme="1"/>
          <name val="Segoe UI Light"/>
          <scheme val="none"/>
        </font>
      </dxf>
    </rfmt>
    <rfmt sheetId="3" sqref="U8" start="0" length="0">
      <dxf>
        <font>
          <sz val="12"/>
          <color theme="1"/>
          <name val="Segoe UI Light"/>
          <scheme val="none"/>
        </font>
      </dxf>
    </rfmt>
    <rfmt sheetId="3" sqref="V8" start="0" length="0">
      <dxf>
        <font>
          <sz val="12"/>
          <color theme="1"/>
          <name val="Segoe UI Light"/>
          <scheme val="none"/>
        </font>
      </dxf>
    </rfmt>
    <rfmt sheetId="3" sqref="W8" start="0" length="0">
      <dxf>
        <font>
          <sz val="12"/>
          <color theme="1"/>
          <name val="Segoe UI Light"/>
          <scheme val="none"/>
        </font>
      </dxf>
    </rfmt>
    <rfmt sheetId="3" sqref="X8" start="0" length="0">
      <dxf>
        <font>
          <sz val="12"/>
          <color theme="1"/>
          <name val="Segoe UI Light"/>
          <scheme val="none"/>
        </font>
      </dxf>
    </rfmt>
    <rfmt sheetId="3" sqref="Y8" start="0" length="0">
      <dxf>
        <font>
          <sz val="12"/>
          <color theme="1"/>
          <name val="Segoe UI Light"/>
          <scheme val="none"/>
        </font>
      </dxf>
    </rfmt>
    <rfmt sheetId="3" sqref="Z8" start="0" length="0">
      <dxf>
        <font>
          <sz val="12"/>
          <color theme="1"/>
          <name val="Segoe UI Light"/>
          <scheme val="none"/>
        </font>
      </dxf>
    </rfmt>
    <rfmt sheetId="3" sqref="AA8" start="0" length="0">
      <dxf>
        <font>
          <sz val="12"/>
          <color theme="1"/>
          <name val="Segoe UI Light"/>
          <scheme val="none"/>
        </font>
      </dxf>
    </rfmt>
    <rfmt sheetId="3" sqref="AB8" start="0" length="0">
      <dxf>
        <font>
          <sz val="12"/>
          <color theme="1"/>
          <name val="Segoe UI Light"/>
          <scheme val="none"/>
        </font>
      </dxf>
    </rfmt>
    <rfmt sheetId="3" sqref="AC8" start="0" length="0">
      <dxf>
        <font>
          <sz val="12"/>
          <color theme="1"/>
          <name val="Segoe UI Light"/>
          <scheme val="none"/>
        </font>
      </dxf>
    </rfmt>
    <rfmt sheetId="3" sqref="AD8" start="0" length="0">
      <dxf>
        <font>
          <sz val="12"/>
          <color theme="1"/>
          <name val="Segoe UI Light"/>
          <scheme val="none"/>
        </font>
      </dxf>
    </rfmt>
    <rfmt sheetId="3" sqref="AE8" start="0" length="0">
      <dxf>
        <font>
          <sz val="12"/>
          <color theme="1"/>
          <name val="Segoe UI Light"/>
          <scheme val="none"/>
        </font>
      </dxf>
    </rfmt>
    <rfmt sheetId="3" sqref="AF8" start="0" length="0">
      <dxf>
        <font>
          <sz val="12"/>
          <color theme="1"/>
          <name val="Segoe UI Light"/>
          <scheme val="none"/>
        </font>
      </dxf>
    </rfmt>
    <rfmt sheetId="3" sqref="AG8" start="0" length="0">
      <dxf>
        <font>
          <sz val="12"/>
          <color theme="1"/>
          <name val="Segoe UI Light"/>
          <scheme val="none"/>
        </font>
      </dxf>
    </rfmt>
    <rfmt sheetId="3" sqref="AH8" start="0" length="0">
      <dxf>
        <font>
          <sz val="12"/>
          <color theme="1"/>
          <name val="Segoe UI Light"/>
          <scheme val="none"/>
        </font>
      </dxf>
    </rfmt>
    <rfmt sheetId="3" sqref="AI8" start="0" length="0">
      <dxf>
        <font>
          <sz val="12"/>
          <color theme="1"/>
          <name val="Segoe UI Light"/>
          <scheme val="none"/>
        </font>
      </dxf>
    </rfmt>
    <rfmt sheetId="3" sqref="AJ8" start="0" length="0">
      <dxf>
        <font>
          <sz val="12"/>
          <color theme="1"/>
          <name val="Segoe UI Light"/>
          <scheme val="none"/>
        </font>
      </dxf>
    </rfmt>
    <rfmt sheetId="3" sqref="AK8" start="0" length="0">
      <dxf>
        <font>
          <sz val="12"/>
          <color theme="1"/>
          <name val="Segoe UI Light"/>
          <scheme val="none"/>
        </font>
      </dxf>
    </rfmt>
    <rfmt sheetId="3" sqref="AL8" start="0" length="0">
      <dxf>
        <font>
          <sz val="12"/>
          <color theme="1"/>
          <name val="Segoe UI Light"/>
          <scheme val="none"/>
        </font>
      </dxf>
    </rfmt>
    <rfmt sheetId="3" sqref="AM8" start="0" length="0">
      <dxf>
        <font>
          <sz val="12"/>
          <color theme="1"/>
          <name val="Segoe UI Light"/>
          <scheme val="none"/>
        </font>
      </dxf>
    </rfmt>
    <rfmt sheetId="3" sqref="AN8" start="0" length="0">
      <dxf>
        <font>
          <sz val="12"/>
          <color theme="1"/>
          <name val="Segoe UI Light"/>
          <scheme val="none"/>
        </font>
      </dxf>
    </rfmt>
    <rfmt sheetId="3" sqref="AO8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P8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Q8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R8" start="0" length="0">
      <dxf>
        <font>
          <sz val="12"/>
          <color theme="1"/>
          <name val="Segoe UI Light"/>
          <scheme val="none"/>
        </font>
      </dxf>
    </rfmt>
    <rfmt sheetId="3" sqref="AS8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T8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U8" start="0" length="0">
      <dxf>
        <font>
          <sz val="12"/>
          <color theme="1"/>
          <name val="Segoe UI Light"/>
          <scheme val="none"/>
        </font>
      </dxf>
    </rfmt>
    <rfmt sheetId="3" sqref="AV8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W8" start="0" length="0">
      <dxf>
        <font>
          <sz val="12"/>
          <color theme="1"/>
          <name val="Segoe UI Light"/>
          <scheme val="none"/>
        </font>
        <alignment vertical="top" wrapText="1" readingOrder="0"/>
      </dxf>
    </rfmt>
    <rfmt sheetId="3" sqref="AX8" start="0" length="0">
      <dxf>
        <font>
          <sz val="12"/>
          <color theme="1"/>
          <name val="Segoe UI Light"/>
          <scheme val="none"/>
        </font>
      </dxf>
    </rfmt>
    <rfmt sheetId="3" sqref="AY8" start="0" length="0">
      <dxf>
        <font>
          <sz val="12"/>
          <color theme="1"/>
          <name val="Segoe UI Light"/>
          <scheme val="none"/>
        </font>
      </dxf>
    </rfmt>
    <rfmt sheetId="3" sqref="AZ8" start="0" length="0">
      <dxf>
        <font>
          <sz val="12"/>
          <color theme="1"/>
          <name val="Segoe UI Light"/>
          <scheme val="none"/>
        </font>
      </dxf>
    </rfmt>
    <rfmt sheetId="3" sqref="BA8" start="0" length="0">
      <dxf>
        <font>
          <sz val="12"/>
          <color theme="1"/>
          <name val="Segoe UI Light"/>
          <scheme val="none"/>
        </font>
        <numFmt numFmtId="19" formatCode="dd/mm/yyyy"/>
      </dxf>
    </rfmt>
    <rfmt sheetId="3" sqref="BB8" start="0" length="0">
      <dxf>
        <font>
          <sz val="12"/>
          <color theme="1"/>
          <name val="Segoe UI Light"/>
          <scheme val="none"/>
        </font>
        <numFmt numFmtId="19" formatCode="dd/mm/yyyy"/>
      </dxf>
    </rfmt>
    <rfmt sheetId="3" sqref="BC8" start="0" length="0">
      <dxf>
        <font>
          <sz val="12"/>
          <color theme="1"/>
          <name val="Segoe UI Light"/>
          <scheme val="none"/>
        </font>
      </dxf>
    </rfmt>
    <rfmt sheetId="3" sqref="BD8" start="0" length="0">
      <dxf>
        <font>
          <sz val="12"/>
          <color theme="1"/>
          <name val="Segoe UI Light"/>
          <scheme val="none"/>
        </font>
      </dxf>
    </rfmt>
    <rfmt sheetId="3" sqref="BE8" start="0" length="0">
      <dxf>
        <font>
          <sz val="12"/>
          <color theme="1"/>
          <name val="Segoe UI Light"/>
          <scheme val="none"/>
        </font>
      </dxf>
    </rfmt>
    <rcc rId="0" sId="3" dxf="1">
      <nc r="BF8">
        <f>IF(AO8&lt;&gt;"",TEXT(AO8,"AAAAMM"),"")</f>
      </nc>
      <ndxf>
        <font>
          <sz val="12"/>
          <color theme="1"/>
          <name val="Segoe UI Light"/>
          <scheme val="none"/>
        </font>
        <alignment horizontal="center" vertical="center" readingOrder="0"/>
      </ndxf>
    </rcc>
    <rfmt sheetId="3" sqref="BG8" start="0" length="0">
      <dxf>
        <font>
          <sz val="12"/>
          <color theme="1"/>
          <name val="Segoe UI Light"/>
          <scheme val="none"/>
        </font>
      </dxf>
    </rfmt>
    <rfmt sheetId="3" sqref="BH8" start="0" length="0">
      <dxf>
        <font>
          <sz val="12"/>
          <color theme="1"/>
          <name val="Segoe UI Light"/>
          <scheme val="none"/>
        </font>
      </dxf>
    </rfmt>
    <rfmt sheetId="3" sqref="BI8" start="0" length="0">
      <dxf>
        <font>
          <sz val="12"/>
          <color theme="1"/>
          <name val="Segoe UI Light"/>
          <scheme val="none"/>
        </font>
      </dxf>
    </rfmt>
    <rfmt sheetId="3" sqref="BJ8" start="0" length="0">
      <dxf>
        <font>
          <sz val="12"/>
          <color theme="1"/>
          <name val="Segoe UI Light"/>
          <scheme val="none"/>
        </font>
      </dxf>
    </rfmt>
  </rm>
  <rcmt sheetId="1" cell="G6" guid="{00000000-0000-0000-0000-000000000000}" action="delete" author="PROIX Nicolas"/>
  <rcmt sheetId="1" cell="H6" guid="{00000000-0000-0000-0000-000000000000}" action="delete" author="PROIX Nicolas"/>
  <rrc rId="32" sId="1" ref="A6:XFD6" action="deleteRow">
    <undo index="0" exp="area" ref3D="1" dr="$W$1:$AX$1048576" dn="Z_E9962FA4_9063_462B_B486_B8CBA8CC25E5_.wvu.Cols" sId="1"/>
    <rfmt sheetId="1" xfDxf="1" sqref="A6:XFD6" start="0" length="0"/>
    <rfmt sheetId="1" sqref="C6" start="0" length="0">
      <dxf>
        <font>
          <sz val="36"/>
          <color theme="1"/>
          <name val="Segoe UI Light"/>
          <scheme val="none"/>
        </font>
      </dxf>
    </rfmt>
    <rfmt sheetId="1" sqref="D6" start="0" length="0">
      <dxf>
        <font>
          <sz val="36"/>
          <color theme="1"/>
          <name val="Segoe UI Light"/>
          <scheme val="none"/>
        </font>
      </dxf>
    </rfmt>
    <rfmt sheetId="1" sqref="E6" start="0" length="0">
      <dxf>
        <font>
          <sz val="36"/>
          <color theme="1"/>
          <name val="Segoe UI Light"/>
          <scheme val="none"/>
        </font>
      </dxf>
    </rfmt>
    <rfmt sheetId="1" sqref="G6" start="0" length="0">
      <dxf>
        <alignment horizontal="center" vertical="center" readingOrder="0"/>
      </dxf>
    </rfmt>
    <rfmt sheetId="1" sqref="AO6" start="0" length="0">
      <dxf>
        <alignment vertical="top" wrapText="1" readingOrder="0"/>
      </dxf>
    </rfmt>
    <rfmt sheetId="1" sqref="AP6" start="0" length="0">
      <dxf>
        <alignment vertical="top" wrapText="1" readingOrder="0"/>
      </dxf>
    </rfmt>
    <rfmt sheetId="1" sqref="AQ6" start="0" length="0">
      <dxf>
        <alignment vertical="top" wrapText="1" readingOrder="0"/>
      </dxf>
    </rfmt>
    <rfmt sheetId="1" sqref="AS6" start="0" length="0">
      <dxf>
        <alignment vertical="top" wrapText="1" readingOrder="0"/>
      </dxf>
    </rfmt>
    <rfmt sheetId="1" sqref="AT6" start="0" length="0">
      <dxf>
        <alignment vertical="top" wrapText="1" readingOrder="0"/>
      </dxf>
    </rfmt>
    <rfmt sheetId="1" sqref="AV6" start="0" length="0">
      <dxf>
        <alignment vertical="top" wrapText="1" readingOrder="0"/>
      </dxf>
    </rfmt>
    <rfmt sheetId="1" sqref="AW6" start="0" length="0">
      <dxf>
        <alignment vertical="top" wrapText="1" readingOrder="0"/>
      </dxf>
    </rfmt>
  </rrc>
  <rcv guid="{E9962FA4-9063-462B-B486-B8CBA8CC25E5}" action="delete"/>
  <rdn rId="0" localSheetId="1" customView="1" name="Z_E9962FA4_9063_462B_B486_B8CBA8CC25E5_.wvu.PrintArea" hidden="1" oldHidden="1">
    <formula>Catalogue!$A$2:$AZ$10</formula>
    <oldFormula>Catalogue!$A$2:$AZ$10</oldFormula>
  </rdn>
  <rdn rId="0" localSheetId="1" customView="1" name="Z_E9962FA4_9063_462B_B486_B8CBA8CC25E5_.wvu.Cols" hidden="1" oldHidden="1">
    <formula>Catalogue!$W:$AX</formula>
    <oldFormula>Catalogue!$W:$AX</oldFormula>
  </rdn>
  <rdn rId="0" localSheetId="1" customView="1" name="Z_E9962FA4_9063_462B_B486_B8CBA8CC25E5_.wvu.FilterData" hidden="1" oldHidden="1">
    <formula>Catalogue!$A$2:$BD$191</formula>
    <oldFormula>Catalogue!$A$2:$BD$191</oldFormula>
  </rdn>
  <rdn rId="0" localSheetId="2" customView="1" name="Z_E9962FA4_9063_462B_B486_B8CBA8CC25E5_.wvu.PrintArea" hidden="1" oldHidden="1">
    <formula>Photos!$A$2:$D$16</formula>
    <oldFormula>Photos!$A$2:$D$16</oldFormula>
  </rdn>
  <rdn rId="0" localSheetId="2" customView="1" name="Z_E9962FA4_9063_462B_B486_B8CBA8CC25E5_.wvu.FilterData" hidden="1" oldHidden="1">
    <formula>Photos!$A$2:$D$197</formula>
    <oldFormula>Photos!$A$2:$D$197</oldFormula>
  </rdn>
  <rdn rId="0" localSheetId="3" customView="1" name="Z_E9962FA4_9063_462B_B486_B8CBA8CC25E5_.wvu.PrintArea" hidden="1" oldHidden="1">
    <formula>Vendus!$A$2:$AZ$6</formula>
    <oldFormula>Vendus!$A$2:$AZ$6</oldFormula>
  </rdn>
  <rdn rId="0" localSheetId="3" customView="1" name="Z_E9962FA4_9063_462B_B486_B8CBA8CC25E5_.wvu.Cols" hidden="1" oldHidden="1">
    <formula>Vendus!$W:$AX</formula>
    <oldFormula>Vendus!$W:$AX</oldFormula>
  </rdn>
  <rdn rId="0" localSheetId="3" customView="1" name="Z_E9962FA4_9063_462B_B486_B8CBA8CC25E5_.wvu.FilterData" hidden="1" oldHidden="1">
    <formula>Vendus!$A$2:$BE$187</formula>
    <oldFormula>Vendus!$A$2:$BE$187</oldFormula>
  </rdn>
  <rdn rId="0" localSheetId="4" customView="1" name="Z_E9962FA4_9063_462B_B486_B8CBA8CC25E5_.wvu.FilterData" hidden="1" oldHidden="1">
    <formula>UKAD_Stock!$A$2:$BB$2</formula>
    <oldFormula>UKAD_Stock!$A$2:$BB$2</oldFormula>
  </rdn>
  <rcv guid="{E9962FA4-9063-462B-B486-B8CBA8CC25E5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" sId="1">
    <oc r="O8" t="inlineStr">
      <is>
        <t>AEQUS
Sept 2020
Commande reçue</t>
      </is>
    </oc>
    <nc r="O8" t="inlineStr">
      <is>
        <t>AEQUS
Sept 2020
Commande reçue
ou 
IFA AMS2380
 Avril 2020</t>
      </is>
    </nc>
  </rcc>
  <rcc rId="43" sId="1">
    <oc r="O9" t="inlineStr">
      <is>
        <t>AEQUS
Juin 2020
Commande reçue</t>
      </is>
    </oc>
    <nc r="O9" t="inlineStr">
      <is>
        <t>AEQUS
Juin 2020
Commande reçue
ou 
IFA AMS2380
 Avril 2020</t>
      </is>
    </nc>
  </rcc>
  <rcc rId="44" sId="1" numFmtId="19">
    <oc r="BC8">
      <v>43924</v>
    </oc>
    <nc r="BC8">
      <v>43944</v>
    </nc>
  </rcc>
  <rcc rId="45" sId="1" numFmtId="19">
    <oc r="BC9">
      <v>43941</v>
    </oc>
    <nc r="BC9">
      <v>43944</v>
    </nc>
  </rcc>
  <rcc rId="46" sId="1" numFmtId="19">
    <oc r="BC10">
      <v>43928</v>
    </oc>
    <nc r="BC10">
      <v>43944</v>
    </nc>
  </rcc>
  <rcc rId="47" sId="1" quotePrefix="1">
    <oc r="BD10" t="inlineStr">
      <is>
        <t>JRA</t>
      </is>
    </oc>
    <nc r="BD10" t="inlineStr">
      <is>
        <t>NPX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" sId="1">
    <oc r="O5" t="inlineStr">
      <is>
        <r>
          <t xml:space="preserve">Rebut décidé le 20/4 avec mise en chute
=&gt; demander devis Heyrieux
</t>
        </r>
        <r>
          <rPr>
            <b/>
            <strike/>
            <sz val="14"/>
            <color theme="1"/>
            <rFont val="Segoe UI"/>
            <family val="2"/>
          </rPr>
          <t xml:space="preserve">TAF UKAD
S2
</t>
        </r>
      </is>
    </oc>
    <nc r="O5" t="inlineStr">
      <is>
        <r>
          <t xml:space="preserve">21/4 MQP demande de le conserver
Rebut décidé le 20/4 avec mise en chute
=&gt; demander devis Heyrieux
</t>
        </r>
        <r>
          <rPr>
            <b/>
            <strike/>
            <sz val="14"/>
            <color theme="1"/>
            <rFont val="Segoe UI"/>
            <family val="2"/>
          </rPr>
          <t>TAF UKAD
S2</t>
        </r>
      </is>
    </nc>
  </rcc>
  <rcc rId="49" sId="1">
    <oc r="O8" t="inlineStr">
      <is>
        <t>AEQUS
Sept 2020
Commande reçue
ou 
IFA AMS2380
 Avril 2020</t>
      </is>
    </oc>
    <nc r="O8" t="inlineStr">
      <is>
        <r>
          <t xml:space="preserve">23/4 : affecté à commande IFA AMS2380, rayonnage retour 30/4
</t>
        </r>
        <r>
          <rPr>
            <b/>
            <strike/>
            <sz val="14"/>
            <color theme="0"/>
            <rFont val="Segoe UI"/>
            <family val="2"/>
          </rPr>
          <t>AEQUS
Sept 2020</t>
        </r>
        <r>
          <rPr>
            <b/>
            <sz val="14"/>
            <color theme="0"/>
            <rFont val="Segoe UI"/>
            <family val="2"/>
          </rPr>
          <t xml:space="preserve">
</t>
        </r>
      </is>
    </nc>
  </rcc>
  <rcc rId="50" sId="1">
    <oc r="O9" t="inlineStr">
      <is>
        <t>AEQUS
Juin 2020
Commande reçue
ou 
IFA AMS2380
 Avril 2020</t>
      </is>
    </oc>
    <nc r="O9" t="inlineStr">
      <is>
        <r>
          <t xml:space="preserve">23/4 : affecté à commande IFA AMS2380, rayonnage retour 30/4
</t>
        </r>
        <r>
          <rPr>
            <b/>
            <strike/>
            <sz val="14"/>
            <color theme="0"/>
            <rFont val="Segoe UI"/>
            <family val="2"/>
          </rPr>
          <t>AEQUS
Juin 2020</t>
        </r>
      </is>
    </nc>
  </rcc>
  <rcc rId="51" sId="1">
    <oc r="O10" t="inlineStr">
      <is>
        <t xml:space="preserve">SAFRAN (PV fait)
Sept 2020
ou 
IFA AMS2380
 Avril 2020
</t>
      </is>
    </oc>
    <nc r="O10" t="inlineStr">
      <is>
        <t xml:space="preserve">23/4 : affecté à commande IFA AMS2380, rayonnage retour 30/4
[à reprendre : SAFRAN (PV fait)
Sept 2020]
</t>
      </is>
    </nc>
  </rcc>
  <rcc rId="52" sId="1">
    <oc r="AY10" t="inlineStr">
      <is>
        <t>RAS</t>
      </is>
    </oc>
    <nc r="AY10" t="inlineStr">
      <is>
        <t>23/4 : reprendre PV SAFRAN, assistance Bernard : SI</t>
      </is>
    </nc>
  </rcc>
  <rcc rId="53" sId="1">
    <oc r="AY9" t="inlineStr">
      <is>
        <t>MEULAGE AU STADE ELECTRODE
=
NON COMPATIBLE SAFRAN</t>
      </is>
    </oc>
    <nc r="AY9" t="inlineStr">
      <is>
        <t>MEULAGE AU STADE ELECTRODE
=
NON COMPATIBLE SAFRAN
23/4: demande à Jessica de faire une passe sur le stock lingot UKAD pour étudier Switch</t>
      </is>
    </nc>
  </rcc>
  <rcc rId="54" sId="1" numFmtId="19">
    <oc r="BC10">
      <v>43944</v>
    </oc>
    <nc r="BC10">
      <v>43948</v>
    </nc>
  </rcc>
  <rcc rId="55" sId="1" numFmtId="19">
    <oc r="BC9">
      <v>43944</v>
    </oc>
    <nc r="BC9">
      <v>43948</v>
    </nc>
  </rcc>
  <rcc rId="56" sId="1" numFmtId="19">
    <oc r="BC8">
      <v>43944</v>
    </oc>
    <nc r="BC8">
      <v>43948</v>
    </nc>
  </rcc>
  <rcv guid="{E9962FA4-9063-462B-B486-B8CBA8CC25E5}" action="delete"/>
  <rdn rId="0" localSheetId="1" customView="1" name="Z_E9962FA4_9063_462B_B486_B8CBA8CC25E5_.wvu.PrintArea" hidden="1" oldHidden="1">
    <formula>Catalogue!$A$2:$AZ$10</formula>
    <oldFormula>Catalogue!$A$2:$AZ$10</oldFormula>
  </rdn>
  <rdn rId="0" localSheetId="1" customView="1" name="Z_E9962FA4_9063_462B_B486_B8CBA8CC25E5_.wvu.Cols" hidden="1" oldHidden="1">
    <formula>Catalogue!$W:$AX</formula>
    <oldFormula>Catalogue!$W:$AX</oldFormula>
  </rdn>
  <rdn rId="0" localSheetId="1" customView="1" name="Z_E9962FA4_9063_462B_B486_B8CBA8CC25E5_.wvu.FilterData" hidden="1" oldHidden="1">
    <formula>Catalogue!$A$2:$BD$191</formula>
    <oldFormula>Catalogue!$A$2:$BD$191</oldFormula>
  </rdn>
  <rdn rId="0" localSheetId="2" customView="1" name="Z_E9962FA4_9063_462B_B486_B8CBA8CC25E5_.wvu.PrintArea" hidden="1" oldHidden="1">
    <formula>Photos!$A$2:$D$16</formula>
    <oldFormula>Photos!$A$2:$D$16</oldFormula>
  </rdn>
  <rdn rId="0" localSheetId="2" customView="1" name="Z_E9962FA4_9063_462B_B486_B8CBA8CC25E5_.wvu.FilterData" hidden="1" oldHidden="1">
    <formula>Photos!$A$2:$D$197</formula>
    <oldFormula>Photos!$A$2:$D$197</oldFormula>
  </rdn>
  <rdn rId="0" localSheetId="3" customView="1" name="Z_E9962FA4_9063_462B_B486_B8CBA8CC25E5_.wvu.PrintArea" hidden="1" oldHidden="1">
    <formula>Vendus!$A$2:$AZ$6</formula>
    <oldFormula>Vendus!$A$2:$AZ$6</oldFormula>
  </rdn>
  <rdn rId="0" localSheetId="3" customView="1" name="Z_E9962FA4_9063_462B_B486_B8CBA8CC25E5_.wvu.Cols" hidden="1" oldHidden="1">
    <formula>Vendus!$W:$AX</formula>
    <oldFormula>Vendus!$W:$AX</oldFormula>
  </rdn>
  <rdn rId="0" localSheetId="3" customView="1" name="Z_E9962FA4_9063_462B_B486_B8CBA8CC25E5_.wvu.FilterData" hidden="1" oldHidden="1">
    <formula>Vendus!$A$2:$BE$187</formula>
    <oldFormula>Vendus!$A$2:$BE$187</oldFormula>
  </rdn>
  <rdn rId="0" localSheetId="4" customView="1" name="Z_E9962FA4_9063_462B_B486_B8CBA8CC25E5_.wvu.FilterData" hidden="1" oldHidden="1">
    <formula>UKAD_Stock!$A$2:$BB$2</formula>
    <oldFormula>UKAD_Stock!$A$2:$BB$2</oldFormula>
  </rdn>
  <rcv guid="{E9962FA4-9063-462B-B486-B8CBA8CC25E5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8:BE10" start="0" length="2147483647">
    <dxf>
      <font>
        <strike/>
      </font>
    </dxf>
  </rfmt>
  <rdn rId="0" localSheetId="1" customView="1" name="Z_ED17E0FC_91CF_4AF9_9E8A_1C79EA78F264_.wvu.PrintArea" hidden="1" oldHidden="1">
    <formula>Catalogue!$A$2:$AZ$10</formula>
  </rdn>
  <rdn rId="0" localSheetId="1" customView="1" name="Z_ED17E0FC_91CF_4AF9_9E8A_1C79EA78F264_.wvu.Cols" hidden="1" oldHidden="1">
    <formula>Catalogue!$W:$AX</formula>
  </rdn>
  <rdn rId="0" localSheetId="1" customView="1" name="Z_ED17E0FC_91CF_4AF9_9E8A_1C79EA78F264_.wvu.FilterData" hidden="1" oldHidden="1">
    <formula>Catalogue!$A$2:$BD$191</formula>
  </rdn>
  <rdn rId="0" localSheetId="2" customView="1" name="Z_ED17E0FC_91CF_4AF9_9E8A_1C79EA78F264_.wvu.PrintArea" hidden="1" oldHidden="1">
    <formula>Photos!$A$2:$D$16</formula>
  </rdn>
  <rdn rId="0" localSheetId="2" customView="1" name="Z_ED17E0FC_91CF_4AF9_9E8A_1C79EA78F264_.wvu.FilterData" hidden="1" oldHidden="1">
    <formula>Photos!$A$2:$D$197</formula>
  </rdn>
  <rdn rId="0" localSheetId="3" customView="1" name="Z_ED17E0FC_91CF_4AF9_9E8A_1C79EA78F264_.wvu.PrintArea" hidden="1" oldHidden="1">
    <formula>Vendus!$A$2:$AZ$6</formula>
  </rdn>
  <rdn rId="0" localSheetId="3" customView="1" name="Z_ED17E0FC_91CF_4AF9_9E8A_1C79EA78F264_.wvu.Cols" hidden="1" oldHidden="1">
    <formula>Vendus!$W:$AX</formula>
  </rdn>
  <rdn rId="0" localSheetId="3" customView="1" name="Z_ED17E0FC_91CF_4AF9_9E8A_1C79EA78F264_.wvu.FilterData" hidden="1" oldHidden="1">
    <formula>Vendus!$A$2:$BE$187</formula>
  </rdn>
  <rdn rId="0" localSheetId="4" customView="1" name="Z_ED17E0FC_91CF_4AF9_9E8A_1C79EA78F264_.wvu.FilterData" hidden="1" oldHidden="1">
    <formula>UKAD_Stock!$A$2:$BB$2</formula>
  </rdn>
  <rcv guid="{ED17E0FC-91CF-4AF9-9E8A-1C79EA78F26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O3" t="inlineStr">
      <is>
        <r>
          <rPr>
            <b/>
            <sz val="14"/>
            <color theme="1"/>
            <rFont val="Segoe UI"/>
            <family val="2"/>
          </rPr>
          <t>STUB</t>
        </r>
        <r>
          <rPr>
            <sz val="14"/>
            <color theme="1"/>
            <rFont val="Segoe UI"/>
            <family val="2"/>
          </rPr>
          <t xml:space="preserve">
S2</t>
        </r>
      </is>
    </oc>
    <nc r="O3" t="inlineStr">
      <is>
        <r>
          <rPr>
            <b/>
            <sz val="14"/>
            <color theme="1"/>
            <rFont val="Segoe UI"/>
            <family val="2"/>
          </rPr>
          <t>STUB</t>
        </r>
        <r>
          <rPr>
            <sz val="14"/>
            <color theme="1"/>
            <rFont val="Segoe UI"/>
            <family val="2"/>
          </rPr>
          <t xml:space="preserve">
2020 S2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oc r="G5">
      <v>903</v>
    </oc>
    <nc r="G5">
      <v>905</v>
    </nc>
  </rcc>
  <rcc rId="3" sId="1">
    <oc r="G7">
      <v>906</v>
    </oc>
    <nc r="G7">
      <v>905</v>
    </nc>
  </rcc>
  <rcc rId="4" sId="1" numFmtId="19">
    <oc r="BC7">
      <v>43924</v>
    </oc>
    <nc r="BC7">
      <v>43941</v>
    </nc>
  </rcc>
  <rcc rId="5" sId="1" numFmtId="19">
    <oc r="BC5">
      <v>43924</v>
    </oc>
    <nc r="BC5">
      <v>43941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oc r="H5">
      <v>6360</v>
    </oc>
    <nc r="H5">
      <v>6310</v>
    </nc>
  </rcc>
  <rcc rId="7" sId="1">
    <oc r="H7">
      <v>6835</v>
    </oc>
    <nc r="H7">
      <v>6790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G5" guid="{6E4C756F-A9E6-4630-89B9-29AB0985BD90}" author="PROIX Nicolas" newLength="32"/>
  <rcmt sheetId="1" cell="G7" guid="{206D291B-09DE-45F5-A8E1-9DB11604B2FF}" author="PROIX Nicolas" newLength="32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oc r="AZ5" t="inlineStr">
      <is>
        <t>Sur chassis métallique 
1800mm x 1200mm
Zone expédition
LI0003</t>
      </is>
    </oc>
    <nc r="AZ5" t="inlineStr">
      <is>
        <t>Sur chassis bois 
1800mm x 1200mm
Zone expédition
LI0003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O5" t="inlineStr">
      <is>
        <t>IFA B348
Avril 2020
Commande reçue par UKAD</t>
      </is>
    </oc>
    <nc r="O5" t="inlineStr">
      <is>
        <t>IFA B348
Avril 2020
Commande reçue par UKAD
Commande UKAD reçue le 17/4</t>
      </is>
    </nc>
  </rcc>
  <rcc rId="10" sId="1">
    <oc r="O11" t="inlineStr">
      <is>
        <t>AEQUS
Juin 2020
Commande reçue</t>
      </is>
    </oc>
    <nc r="O11" t="inlineStr">
      <is>
        <t>AEQUS
Juin 2020
Commande reçue
=&gt; voir affectation à IFA B348</t>
      </is>
    </nc>
  </rcc>
  <rfmt sheetId="1" sqref="O6" start="0" length="0">
    <dxf>
      <font>
        <b/>
        <sz val="14"/>
        <name val="Segoe UI"/>
        <scheme val="none"/>
      </font>
      <fill>
        <patternFill>
          <bgColor rgb="FFFFC000"/>
        </patternFill>
      </fill>
    </dxf>
  </rfmt>
  <rcc rId="11" sId="1">
    <oc r="AY8" t="inlineStr">
      <is>
        <t>ATTENTE VALIDATION CLASSE "C"
3e électrode réalisée après ENTREE AZOTE (confirmé par MQP) - lavage du skull =&gt; risque très modéré
Contrôle US obligatoire
= NON COMPATIBLE SAFRAN.
Ne pas mettre sur une 1ère commande.
Pas d'AEQUS.</t>
      </is>
    </oc>
    <nc r="AY8" t="inlineStr">
      <is>
        <t>20/4 : attente retour Xavier sur report Otto Fuchs
ATTENTE VALIDATION CLASSE "C"
3e électrode réalisée après ENTREE AZOTE (confirmé par MQP) - lavage du skull =&gt; risque très modéré
Contrôle US obligatoire
= NON COMPATIBLE SAFRAN.
Ne pas mettre sur une 1ère commande.
Pas d'AEQUS.</t>
      </is>
    </nc>
  </rcc>
  <rcc rId="12" sId="1">
    <oc r="O6" t="inlineStr">
      <is>
        <t>TAF UKAD
S2</t>
      </is>
    </oc>
    <nc r="O6" t="inlineStr">
      <is>
        <r>
          <t xml:space="preserve">Rebut décidé le 20/4 avec mise en chute
=&gt; demander devis Heyrieux
</t>
        </r>
        <r>
          <rPr>
            <b/>
            <strike/>
            <sz val="14"/>
            <color theme="1"/>
            <rFont val="Segoe UI"/>
            <family val="2"/>
          </rPr>
          <t xml:space="preserve">TAF UKAD
S2
</t>
        </r>
      </is>
    </nc>
  </rcc>
  <rcc rId="13" sId="1">
    <oc r="O4" t="inlineStr">
      <is>
        <t>à couper pour vente en chute
--
/!\ B348 si contrôle US
-- 
voir application finale</t>
      </is>
    </oc>
    <nc r="O4" t="inlineStr">
      <is>
        <t>à couper pour vente en chute
--
/!\ B348 si contrôle US
-- 
voir application finale
=&gt; 20/4 :demander devis Heyrieux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H5" guid="{57C45758-EC3C-4521-A4A9-4811497A7D95}" author="PROIX Nicolas" newLength="36"/>
  <rcmt sheetId="1" cell="H7" guid="{53D5DF19-FE12-4A64-95CC-29B97306B284}" author="PROIX Nicolas" newLength="30"/>
  <rcv guid="{E9962FA4-9063-462B-B486-B8CBA8CC25E5}" action="delete"/>
  <rdn rId="0" localSheetId="1" customView="1" name="Z_E9962FA4_9063_462B_B486_B8CBA8CC25E5_.wvu.PrintArea" hidden="1" oldHidden="1">
    <formula>Catalogue!$A$2:$AZ$12</formula>
    <oldFormula>Catalogue!$A$2:$AZ$12</oldFormula>
  </rdn>
  <rdn rId="0" localSheetId="1" customView="1" name="Z_E9962FA4_9063_462B_B486_B8CBA8CC25E5_.wvu.Cols" hidden="1" oldHidden="1">
    <formula>Catalogue!$W:$AX</formula>
    <oldFormula>Catalogue!$W:$AX</oldFormula>
  </rdn>
  <rdn rId="0" localSheetId="1" customView="1" name="Z_E9962FA4_9063_462B_B486_B8CBA8CC25E5_.wvu.FilterData" hidden="1" oldHidden="1">
    <formula>Catalogue!$A$2:$BD$193</formula>
    <oldFormula>Catalogue!$A$2:$BD$193</oldFormula>
  </rdn>
  <rdn rId="0" localSheetId="2" customView="1" name="Z_E9962FA4_9063_462B_B486_B8CBA8CC25E5_.wvu.PrintArea" hidden="1" oldHidden="1">
    <formula>Photos!$A$2:$D$16</formula>
    <oldFormula>Photos!$A$2:$D$16</oldFormula>
  </rdn>
  <rdn rId="0" localSheetId="2" customView="1" name="Z_E9962FA4_9063_462B_B486_B8CBA8CC25E5_.wvu.FilterData" hidden="1" oldHidden="1">
    <formula>Photos!$A$2:$D$197</formula>
    <oldFormula>Photos!$A$2:$D$197</oldFormula>
  </rdn>
  <rdn rId="0" localSheetId="3" customView="1" name="Z_E9962FA4_9063_462B_B486_B8CBA8CC25E5_.wvu.PrintArea" hidden="1" oldHidden="1">
    <formula>Vendus!$A$2:$AZ$6</formula>
    <oldFormula>Vendus!$A$2:$AZ$6</oldFormula>
  </rdn>
  <rdn rId="0" localSheetId="3" customView="1" name="Z_E9962FA4_9063_462B_B486_B8CBA8CC25E5_.wvu.Cols" hidden="1" oldHidden="1">
    <formula>Vendus!$W:$AX</formula>
    <oldFormula>Vendus!$W:$AX</oldFormula>
  </rdn>
  <rdn rId="0" localSheetId="3" customView="1" name="Z_E9962FA4_9063_462B_B486_B8CBA8CC25E5_.wvu.FilterData" hidden="1" oldHidden="1">
    <formula>Vendus!$A$2:$BE$187</formula>
    <oldFormula>Vendus!$A$2:$BE$187</oldFormula>
  </rdn>
  <rdn rId="0" localSheetId="4" customView="1" name="Z_E9962FA4_9063_462B_B486_B8CBA8CC25E5_.wvu.FilterData" hidden="1" oldHidden="1">
    <formula>UKAD_Stock!$A$2:$BB$2</formula>
    <oldFormula>UKAD_Stock!$A$2:$BB$2</oldFormula>
  </rdn>
  <rcv guid="{E9962FA4-9063-462B-B486-B8CBA8CC25E5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>
    <oc r="O11" t="inlineStr">
      <is>
        <t>AEQUS
Juin 2020
Commande reçue
=&gt; voir affectation à IFA B348</t>
      </is>
    </oc>
    <nc r="O11" t="inlineStr">
      <is>
        <t>AEQUS
Juin 2020
Commande reçue</t>
      </is>
    </nc>
  </rcc>
  <rcc rId="24" sId="1" numFmtId="19">
    <oc r="BC11">
      <v>43924</v>
    </oc>
    <nc r="BC11">
      <v>43941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91"/>
  <sheetViews>
    <sheetView tabSelected="1" zoomScale="56" zoomScaleNormal="55" workbookViewId="0">
      <pane xSplit="3" ySplit="2" topLeftCell="O3" activePane="bottomRight" state="frozen"/>
      <selection pane="topRight" activeCell="D1" sqref="D1"/>
      <selection pane="bottomLeft" activeCell="A3" sqref="A3"/>
      <selection pane="bottomRight" activeCell="O7" sqref="O7"/>
    </sheetView>
  </sheetViews>
  <sheetFormatPr baseColWidth="10" defaultRowHeight="52.2" outlineLevelCol="1" x14ac:dyDescent="1.1000000000000001"/>
  <cols>
    <col min="1" max="1" width="4.69921875" customWidth="1"/>
    <col min="2" max="2" width="6.3984375" customWidth="1"/>
    <col min="3" max="3" width="11.59765625" style="5" bestFit="1" customWidth="1"/>
    <col min="4" max="4" width="4.5" style="5" bestFit="1" customWidth="1"/>
    <col min="5" max="5" width="13.3984375" style="5" bestFit="1" customWidth="1"/>
    <col min="6" max="6" width="7.796875" customWidth="1"/>
    <col min="7" max="7" width="7" style="1" customWidth="1"/>
    <col min="8" max="14" width="7" customWidth="1"/>
    <col min="15" max="15" width="49.09765625" customWidth="1"/>
    <col min="16" max="22" width="8.59765625" style="12" customWidth="1"/>
    <col min="23" max="23" width="9.69921875" hidden="1" customWidth="1" outlineLevel="1"/>
    <col min="24" max="24" width="9.59765625" hidden="1" customWidth="1" outlineLevel="1"/>
    <col min="25" max="25" width="9.69921875" hidden="1" customWidth="1" outlineLevel="1"/>
    <col min="26" max="26" width="9.59765625" hidden="1" customWidth="1" outlineLevel="1"/>
    <col min="27" max="27" width="9.69921875" hidden="1" customWidth="1" outlineLevel="1"/>
    <col min="28" max="28" width="9.59765625" hidden="1" customWidth="1" outlineLevel="1"/>
    <col min="29" max="29" width="9.69921875" hidden="1" customWidth="1" outlineLevel="1"/>
    <col min="30" max="30" width="9.59765625" hidden="1" customWidth="1" outlineLevel="1"/>
    <col min="31" max="31" width="9.69921875" hidden="1" customWidth="1" outlineLevel="1"/>
    <col min="32" max="32" width="9.59765625" hidden="1" customWidth="1" outlineLevel="1"/>
    <col min="33" max="33" width="9.69921875" hidden="1" customWidth="1" outlineLevel="1"/>
    <col min="34" max="34" width="9.59765625" hidden="1" customWidth="1" outlineLevel="1"/>
    <col min="35" max="35" width="9.69921875" hidden="1" customWidth="1" outlineLevel="1"/>
    <col min="36" max="36" width="9.59765625" hidden="1" customWidth="1" outlineLevel="1"/>
    <col min="37" max="37" width="9.69921875" hidden="1" customWidth="1" outlineLevel="1"/>
    <col min="38" max="38" width="9.59765625" hidden="1" customWidth="1" outlineLevel="1"/>
    <col min="39" max="39" width="9.69921875" hidden="1" customWidth="1" outlineLevel="1"/>
    <col min="40" max="40" width="9.59765625" hidden="1" customWidth="1" outlineLevel="1"/>
    <col min="41" max="41" width="31.59765625" style="4" hidden="1" customWidth="1" outlineLevel="1"/>
    <col min="42" max="42" width="43.59765625" style="4" hidden="1" customWidth="1" outlineLevel="1"/>
    <col min="43" max="43" width="28.296875" style="4" hidden="1" customWidth="1" outlineLevel="1"/>
    <col min="44" max="44" width="18.09765625" hidden="1" customWidth="1" outlineLevel="1"/>
    <col min="45" max="45" width="19.59765625" style="4" hidden="1" customWidth="1" outlineLevel="1"/>
    <col min="46" max="46" width="27.3984375" style="4" hidden="1" customWidth="1" outlineLevel="1"/>
    <col min="47" max="47" width="18.09765625" hidden="1" customWidth="1" outlineLevel="1"/>
    <col min="48" max="48" width="19.59765625" style="4" hidden="1" customWidth="1" outlineLevel="1"/>
    <col min="49" max="49" width="28.296875" style="4" hidden="1" customWidth="1" outlineLevel="1"/>
    <col min="50" max="50" width="18.09765625" hidden="1" customWidth="1" outlineLevel="1"/>
    <col min="51" max="51" width="103.59765625" style="3" bestFit="1" customWidth="1" collapsed="1"/>
    <col min="52" max="52" width="71" bestFit="1" customWidth="1"/>
    <col min="53" max="53" width="13.09765625" bestFit="1" customWidth="1"/>
    <col min="54" max="54" width="17.19921875" bestFit="1" customWidth="1"/>
    <col min="55" max="55" width="21.3984375" bestFit="1" customWidth="1"/>
    <col min="56" max="56" width="17.59765625" bestFit="1" customWidth="1"/>
    <col min="57" max="57" width="26.796875" bestFit="1" customWidth="1"/>
    <col min="58" max="61" width="4.796875" bestFit="1" customWidth="1"/>
  </cols>
  <sheetData>
    <row r="1" spans="1:61" ht="21" thickBot="1" x14ac:dyDescent="0.5">
      <c r="A1" s="110"/>
      <c r="B1" s="110"/>
      <c r="C1" s="110"/>
      <c r="D1" s="110"/>
      <c r="E1" s="110" t="str">
        <f>COUNTIF(E3:E41,"Lingot")&amp; "L"</f>
        <v>8L</v>
      </c>
      <c r="F1" s="146" t="s">
        <v>46</v>
      </c>
      <c r="G1" s="146"/>
      <c r="H1" s="146"/>
      <c r="I1" s="146"/>
      <c r="J1" s="146"/>
      <c r="K1" s="146"/>
      <c r="L1" s="146"/>
      <c r="M1" s="146"/>
      <c r="N1" s="146"/>
      <c r="O1" s="111">
        <f>SUBTOTAL(3,$E$3:$E$28)</f>
        <v>8</v>
      </c>
      <c r="P1" s="145" t="s">
        <v>13</v>
      </c>
      <c r="Q1" s="145"/>
      <c r="R1" s="145"/>
      <c r="S1" s="145"/>
      <c r="T1" s="145"/>
      <c r="U1" s="145"/>
      <c r="V1" s="145"/>
      <c r="W1" s="147" t="s">
        <v>29</v>
      </c>
      <c r="X1" s="148"/>
      <c r="Y1" s="147" t="s">
        <v>30</v>
      </c>
      <c r="Z1" s="148"/>
      <c r="AA1" s="147" t="s">
        <v>31</v>
      </c>
      <c r="AB1" s="148"/>
      <c r="AC1" s="147" t="s">
        <v>142</v>
      </c>
      <c r="AD1" s="148"/>
      <c r="AE1" s="147" t="s">
        <v>143</v>
      </c>
      <c r="AF1" s="148"/>
      <c r="AG1" s="147" t="s">
        <v>32</v>
      </c>
      <c r="AH1" s="148"/>
      <c r="AI1" s="147" t="s">
        <v>144</v>
      </c>
      <c r="AJ1" s="148"/>
      <c r="AK1" s="147" t="s">
        <v>33</v>
      </c>
      <c r="AL1" s="148"/>
      <c r="AM1" s="147" t="s">
        <v>34</v>
      </c>
      <c r="AN1" s="148"/>
      <c r="AO1" s="112"/>
      <c r="AP1" s="142" t="s">
        <v>25</v>
      </c>
      <c r="AQ1" s="143"/>
      <c r="AR1" s="144"/>
      <c r="AS1" s="142" t="s">
        <v>24</v>
      </c>
      <c r="AT1" s="143"/>
      <c r="AU1" s="144"/>
      <c r="AV1" s="142" t="s">
        <v>26</v>
      </c>
      <c r="AW1" s="143"/>
      <c r="AX1" s="144"/>
      <c r="AY1" s="113"/>
      <c r="AZ1" s="110"/>
      <c r="BA1" s="110"/>
      <c r="BB1" s="110"/>
      <c r="BC1" s="110"/>
      <c r="BD1" s="110"/>
      <c r="BE1" s="110"/>
      <c r="BF1" s="110"/>
      <c r="BG1" s="110"/>
      <c r="BH1" s="110"/>
      <c r="BI1" s="110"/>
    </row>
    <row r="2" spans="1:61" s="109" customFormat="1" ht="112.2" customHeight="1" x14ac:dyDescent="0.4">
      <c r="A2" s="95" t="s">
        <v>100</v>
      </c>
      <c r="B2" s="95" t="s">
        <v>101</v>
      </c>
      <c r="C2" s="95" t="s">
        <v>0</v>
      </c>
      <c r="D2" s="100" t="s">
        <v>152</v>
      </c>
      <c r="E2" s="100" t="s">
        <v>44</v>
      </c>
      <c r="F2" s="101" t="s">
        <v>151</v>
      </c>
      <c r="G2" s="102" t="s">
        <v>146</v>
      </c>
      <c r="H2" s="102" t="s">
        <v>147</v>
      </c>
      <c r="I2" s="103" t="s">
        <v>148</v>
      </c>
      <c r="J2" s="103" t="s">
        <v>149</v>
      </c>
      <c r="K2" s="104" t="s">
        <v>9</v>
      </c>
      <c r="L2" s="104" t="s">
        <v>10</v>
      </c>
      <c r="M2" s="104" t="s">
        <v>11</v>
      </c>
      <c r="N2" s="105" t="s">
        <v>150</v>
      </c>
      <c r="O2" s="106" t="s">
        <v>52</v>
      </c>
      <c r="P2" s="107" t="s">
        <v>17</v>
      </c>
      <c r="Q2" s="107" t="s">
        <v>18</v>
      </c>
      <c r="R2" s="107" t="s">
        <v>19</v>
      </c>
      <c r="S2" s="107" t="s">
        <v>47</v>
      </c>
      <c r="T2" s="107" t="s">
        <v>20</v>
      </c>
      <c r="U2" s="107" t="s">
        <v>21</v>
      </c>
      <c r="V2" s="107" t="s">
        <v>22</v>
      </c>
      <c r="W2" s="114" t="s">
        <v>27</v>
      </c>
      <c r="X2" s="114" t="s">
        <v>28</v>
      </c>
      <c r="Y2" s="114" t="s">
        <v>27</v>
      </c>
      <c r="Z2" s="114" t="s">
        <v>28</v>
      </c>
      <c r="AA2" s="114" t="s">
        <v>27</v>
      </c>
      <c r="AB2" s="114" t="s">
        <v>28</v>
      </c>
      <c r="AC2" s="114" t="s">
        <v>27</v>
      </c>
      <c r="AD2" s="114" t="s">
        <v>28</v>
      </c>
      <c r="AE2" s="114" t="s">
        <v>27</v>
      </c>
      <c r="AF2" s="114" t="s">
        <v>28</v>
      </c>
      <c r="AG2" s="114" t="s">
        <v>27</v>
      </c>
      <c r="AH2" s="114" t="s">
        <v>28</v>
      </c>
      <c r="AI2" s="114" t="s">
        <v>27</v>
      </c>
      <c r="AJ2" s="114" t="s">
        <v>28</v>
      </c>
      <c r="AK2" s="114" t="s">
        <v>27</v>
      </c>
      <c r="AL2" s="114" t="s">
        <v>28</v>
      </c>
      <c r="AM2" s="114" t="s">
        <v>27</v>
      </c>
      <c r="AN2" s="114" t="s">
        <v>28</v>
      </c>
      <c r="AO2" s="115" t="s">
        <v>4</v>
      </c>
      <c r="AP2" s="108" t="s">
        <v>35</v>
      </c>
      <c r="AQ2" s="108" t="s">
        <v>36</v>
      </c>
      <c r="AR2" s="108" t="s">
        <v>37</v>
      </c>
      <c r="AS2" s="108" t="s">
        <v>35</v>
      </c>
      <c r="AT2" s="108" t="s">
        <v>64</v>
      </c>
      <c r="AU2" s="108" t="s">
        <v>37</v>
      </c>
      <c r="AV2" s="108" t="s">
        <v>35</v>
      </c>
      <c r="AW2" s="108" t="s">
        <v>36</v>
      </c>
      <c r="AX2" s="108" t="s">
        <v>37</v>
      </c>
      <c r="AY2" s="96" t="s">
        <v>158</v>
      </c>
      <c r="AZ2" s="97" t="s">
        <v>48</v>
      </c>
      <c r="BA2" s="141" t="s">
        <v>155</v>
      </c>
      <c r="BB2" s="141" t="s">
        <v>157</v>
      </c>
      <c r="BC2" s="141" t="s">
        <v>156</v>
      </c>
      <c r="BD2" s="97" t="s">
        <v>60</v>
      </c>
      <c r="BE2" s="97" t="s">
        <v>109</v>
      </c>
      <c r="BF2" s="116"/>
      <c r="BG2" s="116"/>
      <c r="BH2" s="116"/>
      <c r="BI2" s="116"/>
    </row>
    <row r="3" spans="1:61" s="1" customFormat="1" ht="122.4" x14ac:dyDescent="0.4">
      <c r="A3" s="117" t="str">
        <f t="shared" ref="A3:A28" ca="1" si="0">IF(C3&lt;&gt;"",IF(BA3&lt;&gt;"","Livré",IF(AO3&lt;=TODAY(),"Prêt",IF(AO3&gt;TODAY(),"Futur","ERR"))),"")</f>
        <v>Prêt</v>
      </c>
      <c r="B3" s="118">
        <f t="shared" ref="B3:B28" ca="1" si="1">IF(C3&lt;&gt;"",IF(BA3="",TODAY()-AO3,BA3-AO3),"")</f>
        <v>134</v>
      </c>
      <c r="C3" s="98">
        <v>10525</v>
      </c>
      <c r="D3" s="119" t="s">
        <v>124</v>
      </c>
      <c r="E3" s="119" t="s">
        <v>38</v>
      </c>
      <c r="F3" s="120">
        <v>1900</v>
      </c>
      <c r="G3" s="120">
        <v>916</v>
      </c>
      <c r="H3" s="120">
        <v>5410</v>
      </c>
      <c r="I3" s="120" t="s">
        <v>1</v>
      </c>
      <c r="J3" s="120" t="s">
        <v>1</v>
      </c>
      <c r="K3" s="120" t="s">
        <v>2</v>
      </c>
      <c r="L3" s="120" t="s">
        <v>2</v>
      </c>
      <c r="M3" s="120" t="s">
        <v>1</v>
      </c>
      <c r="N3" s="120">
        <v>2</v>
      </c>
      <c r="O3" s="121" t="s">
        <v>161</v>
      </c>
      <c r="P3" s="120" t="s">
        <v>50</v>
      </c>
      <c r="Q3" s="120" t="s">
        <v>50</v>
      </c>
      <c r="R3" s="120" t="s">
        <v>50</v>
      </c>
      <c r="S3" s="120" t="s">
        <v>50</v>
      </c>
      <c r="T3" s="120" t="s">
        <v>57</v>
      </c>
      <c r="U3" s="120" t="s">
        <v>50</v>
      </c>
      <c r="V3" s="120" t="s">
        <v>50</v>
      </c>
      <c r="W3" s="120">
        <v>6.29</v>
      </c>
      <c r="X3" s="120">
        <v>6.32</v>
      </c>
      <c r="Y3" s="120">
        <v>4.07</v>
      </c>
      <c r="Z3" s="120">
        <v>4.07</v>
      </c>
      <c r="AA3" s="120">
        <v>0.14499999999999999</v>
      </c>
      <c r="AB3" s="120">
        <v>0.14299999999999999</v>
      </c>
      <c r="AC3" s="120" t="s">
        <v>58</v>
      </c>
      <c r="AD3" s="120">
        <v>1.1999999999999999E-3</v>
      </c>
      <c r="AE3" s="120">
        <v>0.18</v>
      </c>
      <c r="AF3" s="120">
        <v>0.186</v>
      </c>
      <c r="AG3" s="120">
        <v>1.7999999999999999E-2</v>
      </c>
      <c r="AH3" s="120">
        <v>0.02</v>
      </c>
      <c r="AI3" s="120">
        <v>9.2999999999999992E-3</v>
      </c>
      <c r="AJ3" s="120">
        <v>0.01</v>
      </c>
      <c r="AK3" s="120" t="s">
        <v>58</v>
      </c>
      <c r="AL3" s="120" t="s">
        <v>58</v>
      </c>
      <c r="AM3" s="120">
        <v>89.5</v>
      </c>
      <c r="AN3" s="120">
        <v>89.5</v>
      </c>
      <c r="AO3" s="122">
        <v>43817</v>
      </c>
      <c r="AP3" s="123"/>
      <c r="AQ3" s="123"/>
      <c r="AR3" s="124"/>
      <c r="AS3" s="123"/>
      <c r="AT3" s="123"/>
      <c r="AU3" s="124"/>
      <c r="AV3" s="123"/>
      <c r="AW3" s="123"/>
      <c r="AX3" s="124"/>
      <c r="AY3" s="125" t="s">
        <v>62</v>
      </c>
      <c r="AZ3" s="126" t="s">
        <v>138</v>
      </c>
      <c r="BA3" s="120"/>
      <c r="BB3" s="120"/>
      <c r="BC3" s="122">
        <v>43924</v>
      </c>
      <c r="BD3" s="122" t="s">
        <v>120</v>
      </c>
      <c r="BE3" s="127" t="str">
        <f t="shared" ref="BE3:BE26" si="2">IF(AO3&lt;&gt;"",TEXT(AO3,"AAAAMM"),"")</f>
        <v>201912</v>
      </c>
      <c r="BF3" s="127"/>
      <c r="BG3" s="127"/>
      <c r="BH3" s="127"/>
      <c r="BI3" s="127"/>
    </row>
    <row r="4" spans="1:61" s="1" customFormat="1" ht="142.80000000000001" x14ac:dyDescent="0.4">
      <c r="A4" s="117" t="str">
        <f t="shared" ca="1" si="0"/>
        <v>Prêt</v>
      </c>
      <c r="B4" s="118">
        <f t="shared" ca="1" si="1"/>
        <v>78</v>
      </c>
      <c r="C4" s="98">
        <v>10642</v>
      </c>
      <c r="D4" s="119" t="s">
        <v>125</v>
      </c>
      <c r="E4" s="119" t="s">
        <v>38</v>
      </c>
      <c r="F4" s="120">
        <v>2525</v>
      </c>
      <c r="G4" s="120">
        <v>908</v>
      </c>
      <c r="H4" s="120">
        <v>7145</v>
      </c>
      <c r="I4" s="120" t="s">
        <v>1</v>
      </c>
      <c r="J4" s="120" t="s">
        <v>1</v>
      </c>
      <c r="K4" s="120" t="s">
        <v>2</v>
      </c>
      <c r="L4" s="120" t="s">
        <v>2</v>
      </c>
      <c r="M4" s="120" t="s">
        <v>2</v>
      </c>
      <c r="N4" s="120">
        <v>2</v>
      </c>
      <c r="O4" s="128" t="s">
        <v>162</v>
      </c>
      <c r="P4" s="120" t="s">
        <v>50</v>
      </c>
      <c r="Q4" s="120" t="s">
        <v>50</v>
      </c>
      <c r="R4" s="120" t="s">
        <v>50</v>
      </c>
      <c r="S4" s="120" t="s">
        <v>50</v>
      </c>
      <c r="T4" s="120" t="s">
        <v>57</v>
      </c>
      <c r="U4" s="120" t="s">
        <v>50</v>
      </c>
      <c r="V4" s="120" t="s">
        <v>50</v>
      </c>
      <c r="W4" s="120">
        <v>6.43</v>
      </c>
      <c r="X4" s="120">
        <v>6.36</v>
      </c>
      <c r="Y4" s="120">
        <v>4.29</v>
      </c>
      <c r="Z4" s="120">
        <v>4.17</v>
      </c>
      <c r="AA4" s="120">
        <v>0.19</v>
      </c>
      <c r="AB4" s="120">
        <v>0.2</v>
      </c>
      <c r="AC4" s="120">
        <v>1.2999999999999999E-3</v>
      </c>
      <c r="AD4" s="120">
        <v>1.1999999999999999E-3</v>
      </c>
      <c r="AE4" s="120">
        <v>0.18</v>
      </c>
      <c r="AF4" s="120">
        <v>0.19</v>
      </c>
      <c r="AG4" s="120">
        <v>1.7000000000000001E-2</v>
      </c>
      <c r="AH4" s="120">
        <v>1.4E-2</v>
      </c>
      <c r="AI4" s="120">
        <v>4.0000000000000001E-3</v>
      </c>
      <c r="AJ4" s="120">
        <v>6.0000000000000001E-3</v>
      </c>
      <c r="AK4" s="120" t="s">
        <v>58</v>
      </c>
      <c r="AL4" s="120" t="s">
        <v>58</v>
      </c>
      <c r="AM4" s="120">
        <v>88.8</v>
      </c>
      <c r="AN4" s="120">
        <v>89</v>
      </c>
      <c r="AO4" s="129">
        <v>43873</v>
      </c>
      <c r="AP4" s="123" t="s">
        <v>59</v>
      </c>
      <c r="AQ4" s="123"/>
      <c r="AR4" s="130"/>
      <c r="AS4" s="123"/>
      <c r="AT4" s="120"/>
      <c r="AU4" s="123"/>
      <c r="AV4" s="123"/>
      <c r="AW4" s="123"/>
      <c r="AX4" s="124"/>
      <c r="AY4" s="125" t="s">
        <v>122</v>
      </c>
      <c r="AZ4" s="126" t="s">
        <v>106</v>
      </c>
      <c r="BA4" s="120"/>
      <c r="BB4" s="120"/>
      <c r="BC4" s="122">
        <v>43924</v>
      </c>
      <c r="BD4" s="122" t="s">
        <v>120</v>
      </c>
      <c r="BE4" s="127" t="str">
        <f t="shared" si="2"/>
        <v>202002</v>
      </c>
      <c r="BF4" s="127"/>
      <c r="BG4" s="127"/>
      <c r="BH4" s="127"/>
      <c r="BI4" s="127"/>
    </row>
    <row r="5" spans="1:61" s="1" customFormat="1" ht="122.4" x14ac:dyDescent="0.4">
      <c r="A5" s="117" t="str">
        <f t="shared" ca="1" si="0"/>
        <v>Prêt</v>
      </c>
      <c r="B5" s="118">
        <f t="shared" ca="1" si="1"/>
        <v>58</v>
      </c>
      <c r="C5" s="99">
        <v>10651</v>
      </c>
      <c r="D5" s="132" t="s">
        <v>127</v>
      </c>
      <c r="E5" s="132" t="s">
        <v>38</v>
      </c>
      <c r="F5" s="120" t="s">
        <v>23</v>
      </c>
      <c r="G5" s="120" t="s">
        <v>23</v>
      </c>
      <c r="H5" s="120" t="s">
        <v>23</v>
      </c>
      <c r="I5" s="120" t="s">
        <v>1</v>
      </c>
      <c r="J5" s="120" t="s">
        <v>1</v>
      </c>
      <c r="K5" s="133" t="s">
        <v>103</v>
      </c>
      <c r="L5" s="120" t="s">
        <v>2</v>
      </c>
      <c r="M5" s="120" t="s">
        <v>2</v>
      </c>
      <c r="N5" s="120">
        <v>4</v>
      </c>
      <c r="O5" s="128" t="s">
        <v>163</v>
      </c>
      <c r="P5" s="120" t="s">
        <v>50</v>
      </c>
      <c r="Q5" s="120" t="s">
        <v>50</v>
      </c>
      <c r="R5" s="120" t="s">
        <v>50</v>
      </c>
      <c r="S5" s="120" t="s">
        <v>50</v>
      </c>
      <c r="T5" s="120" t="s">
        <v>50</v>
      </c>
      <c r="U5" s="120" t="s">
        <v>50</v>
      </c>
      <c r="V5" s="120" t="s">
        <v>50</v>
      </c>
      <c r="W5" s="120" t="s">
        <v>23</v>
      </c>
      <c r="X5" s="120" t="s">
        <v>23</v>
      </c>
      <c r="Y5" s="120" t="s">
        <v>23</v>
      </c>
      <c r="Z5" s="120" t="s">
        <v>23</v>
      </c>
      <c r="AA5" s="120" t="s">
        <v>23</v>
      </c>
      <c r="AB5" s="120" t="s">
        <v>23</v>
      </c>
      <c r="AC5" s="120" t="s">
        <v>23</v>
      </c>
      <c r="AD5" s="120" t="s">
        <v>23</v>
      </c>
      <c r="AE5" s="120" t="s">
        <v>23</v>
      </c>
      <c r="AF5" s="120" t="s">
        <v>23</v>
      </c>
      <c r="AG5" s="120" t="s">
        <v>23</v>
      </c>
      <c r="AH5" s="120" t="s">
        <v>23</v>
      </c>
      <c r="AI5" s="120" t="s">
        <v>23</v>
      </c>
      <c r="AJ5" s="120" t="s">
        <v>23</v>
      </c>
      <c r="AK5" s="120" t="s">
        <v>23</v>
      </c>
      <c r="AL5" s="120" t="s">
        <v>23</v>
      </c>
      <c r="AM5" s="120" t="s">
        <v>23</v>
      </c>
      <c r="AN5" s="120" t="s">
        <v>23</v>
      </c>
      <c r="AO5" s="129">
        <v>43893</v>
      </c>
      <c r="AP5" s="123"/>
      <c r="AQ5" s="123"/>
      <c r="AR5" s="124"/>
      <c r="AS5" s="123"/>
      <c r="AT5" s="123"/>
      <c r="AU5" s="124"/>
      <c r="AV5" s="123"/>
      <c r="AW5" s="123"/>
      <c r="AX5" s="124"/>
      <c r="AY5" s="125" t="s">
        <v>102</v>
      </c>
      <c r="AZ5" s="126" t="s">
        <v>110</v>
      </c>
      <c r="BA5" s="134"/>
      <c r="BB5" s="134"/>
      <c r="BC5" s="122">
        <v>43924</v>
      </c>
      <c r="BD5" s="122" t="s">
        <v>120</v>
      </c>
      <c r="BE5" s="127" t="str">
        <f t="shared" si="2"/>
        <v>202003</v>
      </c>
      <c r="BF5" s="127"/>
      <c r="BG5" s="127"/>
      <c r="BH5" s="127"/>
      <c r="BI5" s="127"/>
    </row>
    <row r="6" spans="1:61" s="1" customFormat="1" ht="163.19999999999999" x14ac:dyDescent="0.4">
      <c r="A6" s="117" t="str">
        <f t="shared" ca="1" si="0"/>
        <v>Prêt</v>
      </c>
      <c r="B6" s="118">
        <f t="shared" ca="1" si="1"/>
        <v>77</v>
      </c>
      <c r="C6" s="99">
        <v>10666</v>
      </c>
      <c r="D6" s="132" t="s">
        <v>130</v>
      </c>
      <c r="E6" s="132" t="s">
        <v>38</v>
      </c>
      <c r="F6" s="120">
        <v>2590</v>
      </c>
      <c r="G6" s="120">
        <v>912</v>
      </c>
      <c r="H6" s="120">
        <v>7325</v>
      </c>
      <c r="I6" s="120" t="s">
        <v>1</v>
      </c>
      <c r="J6" s="120" t="s">
        <v>1</v>
      </c>
      <c r="K6" s="120" t="s">
        <v>2</v>
      </c>
      <c r="L6" s="120" t="s">
        <v>2</v>
      </c>
      <c r="M6" s="120" t="s">
        <v>2</v>
      </c>
      <c r="N6" s="136">
        <v>4</v>
      </c>
      <c r="O6" s="131" t="s">
        <v>115</v>
      </c>
      <c r="P6" s="120" t="s">
        <v>50</v>
      </c>
      <c r="Q6" s="120" t="s">
        <v>50</v>
      </c>
      <c r="R6" s="120" t="s">
        <v>57</v>
      </c>
      <c r="S6" s="120" t="s">
        <v>50</v>
      </c>
      <c r="T6" s="120" t="s">
        <v>57</v>
      </c>
      <c r="U6" s="120" t="s">
        <v>57</v>
      </c>
      <c r="V6" s="120" t="s">
        <v>50</v>
      </c>
      <c r="W6" s="120">
        <v>6.1</v>
      </c>
      <c r="X6" s="120">
        <v>6.24</v>
      </c>
      <c r="Y6" s="120">
        <v>4.22</v>
      </c>
      <c r="Z6" s="120">
        <v>4.22</v>
      </c>
      <c r="AA6" s="120">
        <v>0.2</v>
      </c>
      <c r="AB6" s="120">
        <v>0.18</v>
      </c>
      <c r="AC6" s="120">
        <v>1.8E-3</v>
      </c>
      <c r="AD6" s="120">
        <v>2.0999999999999999E-3</v>
      </c>
      <c r="AE6" s="120">
        <v>0.18</v>
      </c>
      <c r="AF6" s="120">
        <v>0.18</v>
      </c>
      <c r="AG6" s="120">
        <v>1.2999999999999999E-2</v>
      </c>
      <c r="AH6" s="120">
        <v>0.01</v>
      </c>
      <c r="AI6" s="120">
        <v>4.0000000000000001E-3</v>
      </c>
      <c r="AJ6" s="120">
        <v>6.0000000000000001E-3</v>
      </c>
      <c r="AK6" s="120" t="s">
        <v>58</v>
      </c>
      <c r="AL6" s="120" t="s">
        <v>58</v>
      </c>
      <c r="AM6" s="120">
        <v>89.2</v>
      </c>
      <c r="AN6" s="120">
        <v>89.1</v>
      </c>
      <c r="AO6" s="129">
        <v>43874</v>
      </c>
      <c r="AP6" s="123"/>
      <c r="AQ6" s="123"/>
      <c r="AR6" s="124"/>
      <c r="AS6" s="123"/>
      <c r="AT6" s="123"/>
      <c r="AU6" s="124"/>
      <c r="AV6" s="123"/>
      <c r="AW6" s="123"/>
      <c r="AX6" s="124"/>
      <c r="AY6" s="125" t="s">
        <v>160</v>
      </c>
      <c r="AZ6" s="126" t="s">
        <v>105</v>
      </c>
      <c r="BA6" s="120"/>
      <c r="BB6" s="120"/>
      <c r="BC6" s="122">
        <v>43924</v>
      </c>
      <c r="BD6" s="122" t="s">
        <v>120</v>
      </c>
      <c r="BE6" s="127" t="str">
        <f t="shared" si="2"/>
        <v>202002</v>
      </c>
      <c r="BF6" s="127"/>
      <c r="BG6" s="127"/>
      <c r="BH6" s="127"/>
      <c r="BI6" s="127"/>
    </row>
    <row r="7" spans="1:61" s="1" customFormat="1" ht="122.4" x14ac:dyDescent="0.4">
      <c r="A7" s="117" t="str">
        <f t="shared" ca="1" si="0"/>
        <v>Prêt</v>
      </c>
      <c r="B7" s="118">
        <f t="shared" ca="1" si="1"/>
        <v>43</v>
      </c>
      <c r="C7" s="99">
        <v>10670</v>
      </c>
      <c r="D7" s="132" t="s">
        <v>129</v>
      </c>
      <c r="E7" s="132" t="s">
        <v>38</v>
      </c>
      <c r="F7" s="120">
        <v>2585</v>
      </c>
      <c r="G7" s="120" t="s">
        <v>23</v>
      </c>
      <c r="H7" s="120">
        <v>7330</v>
      </c>
      <c r="I7" s="120" t="s">
        <v>1</v>
      </c>
      <c r="J7" s="120" t="s">
        <v>1</v>
      </c>
      <c r="K7" s="120" t="s">
        <v>2</v>
      </c>
      <c r="L7" s="120" t="s">
        <v>2</v>
      </c>
      <c r="M7" s="120" t="s">
        <v>2</v>
      </c>
      <c r="N7" s="136">
        <v>4</v>
      </c>
      <c r="O7" s="137" t="s">
        <v>145</v>
      </c>
      <c r="P7" s="120" t="s">
        <v>50</v>
      </c>
      <c r="Q7" s="120" t="s">
        <v>50</v>
      </c>
      <c r="R7" s="120" t="s">
        <v>57</v>
      </c>
      <c r="S7" s="120" t="s">
        <v>57</v>
      </c>
      <c r="T7" s="120" t="s">
        <v>57</v>
      </c>
      <c r="U7" s="120" t="s">
        <v>57</v>
      </c>
      <c r="V7" s="120" t="s">
        <v>50</v>
      </c>
      <c r="W7" s="120">
        <v>6.16</v>
      </c>
      <c r="X7" s="120">
        <v>6.25</v>
      </c>
      <c r="Y7" s="120">
        <v>4.3</v>
      </c>
      <c r="Z7" s="120">
        <v>4.2300000000000004</v>
      </c>
      <c r="AA7" s="120">
        <v>0.18</v>
      </c>
      <c r="AB7" s="120">
        <v>0.19</v>
      </c>
      <c r="AC7" s="120" t="s">
        <v>58</v>
      </c>
      <c r="AD7" s="120">
        <v>1.6000000000000001E-3</v>
      </c>
      <c r="AE7" s="120">
        <v>0.16</v>
      </c>
      <c r="AF7" s="120">
        <v>0.19</v>
      </c>
      <c r="AG7" s="120" t="s">
        <v>117</v>
      </c>
      <c r="AH7" s="120">
        <v>0.01</v>
      </c>
      <c r="AI7" s="120">
        <v>5.0000000000000001E-3</v>
      </c>
      <c r="AJ7" s="120">
        <v>7.0000000000000001E-3</v>
      </c>
      <c r="AK7" s="120" t="s">
        <v>58</v>
      </c>
      <c r="AL7" s="120" t="s">
        <v>58</v>
      </c>
      <c r="AM7" s="120">
        <v>89.1</v>
      </c>
      <c r="AN7" s="120">
        <v>89</v>
      </c>
      <c r="AO7" s="138">
        <v>43908</v>
      </c>
      <c r="AP7" s="123"/>
      <c r="AQ7" s="123"/>
      <c r="AR7" s="124"/>
      <c r="AS7" s="123"/>
      <c r="AT7" s="123"/>
      <c r="AU7" s="124"/>
      <c r="AV7" s="123"/>
      <c r="AW7" s="123"/>
      <c r="AX7" s="124"/>
      <c r="AY7" s="125" t="s">
        <v>112</v>
      </c>
      <c r="AZ7" s="126" t="s">
        <v>49</v>
      </c>
      <c r="BA7" s="120"/>
      <c r="BB7" s="134">
        <v>43901</v>
      </c>
      <c r="BC7" s="122">
        <v>43924</v>
      </c>
      <c r="BD7" s="122" t="s">
        <v>120</v>
      </c>
      <c r="BE7" s="127" t="str">
        <f t="shared" si="2"/>
        <v>202003</v>
      </c>
      <c r="BF7" s="127"/>
      <c r="BG7" s="127"/>
      <c r="BH7" s="127"/>
      <c r="BI7" s="127"/>
    </row>
    <row r="8" spans="1:61" s="1" customFormat="1" ht="102" x14ac:dyDescent="0.4">
      <c r="A8" s="117" t="str">
        <f t="shared" ca="1" si="0"/>
        <v>Prêt</v>
      </c>
      <c r="B8" s="163">
        <f t="shared" ca="1" si="1"/>
        <v>43</v>
      </c>
      <c r="C8" s="164">
        <v>10686</v>
      </c>
      <c r="D8" s="165" t="s">
        <v>134</v>
      </c>
      <c r="E8" s="165" t="s">
        <v>38</v>
      </c>
      <c r="F8" s="166">
        <v>2523</v>
      </c>
      <c r="G8" s="166" t="s">
        <v>23</v>
      </c>
      <c r="H8" s="166">
        <v>7130</v>
      </c>
      <c r="I8" s="166" t="s">
        <v>1</v>
      </c>
      <c r="J8" s="166" t="s">
        <v>1</v>
      </c>
      <c r="K8" s="166" t="s">
        <v>2</v>
      </c>
      <c r="L8" s="166" t="s">
        <v>2</v>
      </c>
      <c r="M8" s="166" t="s">
        <v>2</v>
      </c>
      <c r="N8" s="166">
        <v>2</v>
      </c>
      <c r="O8" s="167" t="s">
        <v>167</v>
      </c>
      <c r="P8" s="166" t="s">
        <v>57</v>
      </c>
      <c r="Q8" s="166" t="s">
        <v>57</v>
      </c>
      <c r="R8" s="166" t="s">
        <v>57</v>
      </c>
      <c r="S8" s="166" t="s">
        <v>50</v>
      </c>
      <c r="T8" s="166" t="s">
        <v>57</v>
      </c>
      <c r="U8" s="166" t="s">
        <v>57</v>
      </c>
      <c r="V8" s="166" t="s">
        <v>57</v>
      </c>
      <c r="W8" s="166">
        <v>6.47</v>
      </c>
      <c r="X8" s="166">
        <v>6.24</v>
      </c>
      <c r="Y8" s="166">
        <v>4.17</v>
      </c>
      <c r="Z8" s="166">
        <v>3.97</v>
      </c>
      <c r="AA8" s="166">
        <v>0.2</v>
      </c>
      <c r="AB8" s="166">
        <v>0.15</v>
      </c>
      <c r="AC8" s="166">
        <v>1.1999999999999999E-3</v>
      </c>
      <c r="AD8" s="166">
        <v>1.1999999999999999E-3</v>
      </c>
      <c r="AE8" s="166">
        <v>0.16</v>
      </c>
      <c r="AF8" s="166">
        <v>0.17</v>
      </c>
      <c r="AG8" s="166">
        <v>1.4999999999999999E-2</v>
      </c>
      <c r="AH8" s="166">
        <v>1.4999999999999999E-2</v>
      </c>
      <c r="AI8" s="166">
        <v>5.0000000000000001E-3</v>
      </c>
      <c r="AJ8" s="166">
        <v>7.0000000000000001E-3</v>
      </c>
      <c r="AK8" s="166" t="s">
        <v>58</v>
      </c>
      <c r="AL8" s="166" t="s">
        <v>58</v>
      </c>
      <c r="AM8" s="166">
        <v>88.9</v>
      </c>
      <c r="AN8" s="166">
        <v>89.4</v>
      </c>
      <c r="AO8" s="168">
        <v>43908</v>
      </c>
      <c r="AP8" s="169"/>
      <c r="AQ8" s="169"/>
      <c r="AR8" s="170"/>
      <c r="AS8" s="169"/>
      <c r="AT8" s="169"/>
      <c r="AU8" s="170"/>
      <c r="AV8" s="169"/>
      <c r="AW8" s="169"/>
      <c r="AX8" s="170"/>
      <c r="AY8" s="171" t="s">
        <v>98</v>
      </c>
      <c r="AZ8" s="172" t="s">
        <v>97</v>
      </c>
      <c r="BA8" s="173"/>
      <c r="BB8" s="173">
        <v>43901</v>
      </c>
      <c r="BC8" s="174">
        <v>43948</v>
      </c>
      <c r="BD8" s="174" t="s">
        <v>120</v>
      </c>
      <c r="BE8" s="175" t="str">
        <f t="shared" si="2"/>
        <v>202003</v>
      </c>
      <c r="BF8" s="127"/>
      <c r="BG8" s="127"/>
      <c r="BH8" s="127"/>
      <c r="BI8" s="127"/>
    </row>
    <row r="9" spans="1:61" s="1" customFormat="1" ht="122.4" x14ac:dyDescent="0.4">
      <c r="A9" s="117" t="str">
        <f t="shared" ca="1" si="0"/>
        <v>Prêt</v>
      </c>
      <c r="B9" s="163">
        <f t="shared" ca="1" si="1"/>
        <v>57</v>
      </c>
      <c r="C9" s="176">
        <v>10692</v>
      </c>
      <c r="D9" s="177" t="s">
        <v>135</v>
      </c>
      <c r="E9" s="177" t="s">
        <v>38</v>
      </c>
      <c r="F9" s="166">
        <v>2560</v>
      </c>
      <c r="G9" s="166" t="s">
        <v>23</v>
      </c>
      <c r="H9" s="166">
        <v>7255</v>
      </c>
      <c r="I9" s="166" t="s">
        <v>2</v>
      </c>
      <c r="J9" s="166" t="s">
        <v>1</v>
      </c>
      <c r="K9" s="166" t="s">
        <v>2</v>
      </c>
      <c r="L9" s="166" t="s">
        <v>2</v>
      </c>
      <c r="M9" s="166" t="s">
        <v>2</v>
      </c>
      <c r="N9" s="166">
        <v>2</v>
      </c>
      <c r="O9" s="167" t="s">
        <v>168</v>
      </c>
      <c r="P9" s="166" t="s">
        <v>57</v>
      </c>
      <c r="Q9" s="166" t="s">
        <v>57</v>
      </c>
      <c r="R9" s="166" t="s">
        <v>57</v>
      </c>
      <c r="S9" s="166" t="s">
        <v>50</v>
      </c>
      <c r="T9" s="166" t="s">
        <v>57</v>
      </c>
      <c r="U9" s="166" t="s">
        <v>57</v>
      </c>
      <c r="V9" s="166" t="s">
        <v>57</v>
      </c>
      <c r="W9" s="166">
        <v>6.31</v>
      </c>
      <c r="X9" s="166">
        <v>6.31</v>
      </c>
      <c r="Y9" s="166">
        <v>4.24</v>
      </c>
      <c r="Z9" s="166">
        <v>4.1500000000000004</v>
      </c>
      <c r="AA9" s="166">
        <v>0.21</v>
      </c>
      <c r="AB9" s="166">
        <v>0.2</v>
      </c>
      <c r="AC9" s="166">
        <v>1.4E-3</v>
      </c>
      <c r="AD9" s="166">
        <v>1.4E-3</v>
      </c>
      <c r="AE9" s="166">
        <v>0.17</v>
      </c>
      <c r="AF9" s="166">
        <v>0.18</v>
      </c>
      <c r="AG9" s="166">
        <v>1.4999999999999999E-2</v>
      </c>
      <c r="AH9" s="166">
        <v>1.4E-2</v>
      </c>
      <c r="AI9" s="166">
        <v>5.0000000000000001E-3</v>
      </c>
      <c r="AJ9" s="166">
        <v>6.0000000000000001E-3</v>
      </c>
      <c r="AK9" s="166" t="s">
        <v>58</v>
      </c>
      <c r="AL9" s="166" t="s">
        <v>58</v>
      </c>
      <c r="AM9" s="166">
        <v>89</v>
      </c>
      <c r="AN9" s="166">
        <v>89.1</v>
      </c>
      <c r="AO9" s="178">
        <v>43894</v>
      </c>
      <c r="AP9" s="169"/>
      <c r="AQ9" s="169"/>
      <c r="AR9" s="170"/>
      <c r="AS9" s="169"/>
      <c r="AT9" s="169"/>
      <c r="AU9" s="170"/>
      <c r="AV9" s="169"/>
      <c r="AW9" s="169"/>
      <c r="AX9" s="170"/>
      <c r="AY9" s="171" t="s">
        <v>166</v>
      </c>
      <c r="AZ9" s="172" t="s">
        <v>111</v>
      </c>
      <c r="BA9" s="173"/>
      <c r="BB9" s="173"/>
      <c r="BC9" s="174">
        <v>43948</v>
      </c>
      <c r="BD9" s="174" t="s">
        <v>120</v>
      </c>
      <c r="BE9" s="175" t="str">
        <f t="shared" si="2"/>
        <v>202003</v>
      </c>
      <c r="BF9" s="127"/>
      <c r="BG9" s="127"/>
      <c r="BH9" s="127"/>
      <c r="BI9" s="127"/>
    </row>
    <row r="10" spans="1:61" s="1" customFormat="1" ht="102" x14ac:dyDescent="0.4">
      <c r="A10" s="117" t="str">
        <f t="shared" ca="1" si="0"/>
        <v>Prêt</v>
      </c>
      <c r="B10" s="163">
        <f t="shared" ca="1" si="1"/>
        <v>50</v>
      </c>
      <c r="C10" s="164">
        <v>10701</v>
      </c>
      <c r="D10" s="165" t="s">
        <v>136</v>
      </c>
      <c r="E10" s="165" t="s">
        <v>38</v>
      </c>
      <c r="F10" s="166">
        <v>2415</v>
      </c>
      <c r="G10" s="166" t="s">
        <v>23</v>
      </c>
      <c r="H10" s="166">
        <v>6855</v>
      </c>
      <c r="I10" s="166" t="s">
        <v>1</v>
      </c>
      <c r="J10" s="166" t="s">
        <v>1</v>
      </c>
      <c r="K10" s="166" t="s">
        <v>2</v>
      </c>
      <c r="L10" s="166" t="s">
        <v>2</v>
      </c>
      <c r="M10" s="166" t="s">
        <v>2</v>
      </c>
      <c r="N10" s="166">
        <v>2</v>
      </c>
      <c r="O10" s="179" t="s">
        <v>164</v>
      </c>
      <c r="P10" s="166" t="s">
        <v>57</v>
      </c>
      <c r="Q10" s="166" t="s">
        <v>57</v>
      </c>
      <c r="R10" s="166" t="s">
        <v>57</v>
      </c>
      <c r="S10" s="166" t="s">
        <v>57</v>
      </c>
      <c r="T10" s="166" t="s">
        <v>57</v>
      </c>
      <c r="U10" s="166" t="s">
        <v>57</v>
      </c>
      <c r="V10" s="166" t="s">
        <v>57</v>
      </c>
      <c r="W10" s="166">
        <v>6.27</v>
      </c>
      <c r="X10" s="166">
        <v>6.16</v>
      </c>
      <c r="Y10" s="166">
        <v>4.13</v>
      </c>
      <c r="Z10" s="166">
        <v>4.0199999999999996</v>
      </c>
      <c r="AA10" s="166">
        <v>0.19</v>
      </c>
      <c r="AB10" s="166">
        <v>0.18</v>
      </c>
      <c r="AC10" s="166">
        <v>1.4E-3</v>
      </c>
      <c r="AD10" s="166">
        <v>1.4E-3</v>
      </c>
      <c r="AE10" s="166">
        <v>0.16</v>
      </c>
      <c r="AF10" s="166">
        <v>0.18</v>
      </c>
      <c r="AG10" s="166">
        <v>1.6E-2</v>
      </c>
      <c r="AH10" s="166">
        <v>1.7000000000000001E-2</v>
      </c>
      <c r="AI10" s="166">
        <v>4.0000000000000001E-3</v>
      </c>
      <c r="AJ10" s="166">
        <v>6.0000000000000001E-3</v>
      </c>
      <c r="AK10" s="166" t="s">
        <v>58</v>
      </c>
      <c r="AL10" s="166" t="s">
        <v>58</v>
      </c>
      <c r="AM10" s="166">
        <v>89.1</v>
      </c>
      <c r="AN10" s="166">
        <v>89.4</v>
      </c>
      <c r="AO10" s="168">
        <v>43901</v>
      </c>
      <c r="AP10" s="169"/>
      <c r="AQ10" s="169"/>
      <c r="AR10" s="170"/>
      <c r="AS10" s="169"/>
      <c r="AT10" s="169"/>
      <c r="AU10" s="170"/>
      <c r="AV10" s="169"/>
      <c r="AW10" s="169"/>
      <c r="AX10" s="170"/>
      <c r="AY10" s="171" t="s">
        <v>165</v>
      </c>
      <c r="AZ10" s="172" t="s">
        <v>97</v>
      </c>
      <c r="BA10" s="173"/>
      <c r="BB10" s="173">
        <v>43894</v>
      </c>
      <c r="BC10" s="174">
        <v>43948</v>
      </c>
      <c r="BD10" s="174" t="s">
        <v>120</v>
      </c>
      <c r="BE10" s="175" t="str">
        <f t="shared" si="2"/>
        <v>202003</v>
      </c>
      <c r="BF10" s="127"/>
      <c r="BG10" s="127"/>
      <c r="BH10" s="127"/>
      <c r="BI10" s="127"/>
    </row>
    <row r="11" spans="1:61" ht="20.399999999999999" x14ac:dyDescent="0.45">
      <c r="A11" s="117" t="str">
        <f t="shared" ca="1" si="0"/>
        <v/>
      </c>
      <c r="B11" s="118" t="str">
        <f t="shared" ca="1" si="1"/>
        <v/>
      </c>
      <c r="C11" s="110"/>
      <c r="D11" s="110"/>
      <c r="E11" s="110"/>
      <c r="F11" s="110"/>
      <c r="G11" s="127"/>
      <c r="H11" s="110"/>
      <c r="I11" s="110"/>
      <c r="J11" s="110"/>
      <c r="K11" s="110"/>
      <c r="L11" s="110"/>
      <c r="M11" s="110"/>
      <c r="N11" s="110"/>
      <c r="O11" s="110"/>
      <c r="P11" s="139"/>
      <c r="Q11" s="139"/>
      <c r="R11" s="139"/>
      <c r="S11" s="139"/>
      <c r="T11" s="139"/>
      <c r="U11" s="139"/>
      <c r="V11" s="139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2"/>
      <c r="AP11" s="112"/>
      <c r="AQ11" s="112"/>
      <c r="AR11" s="110"/>
      <c r="AS11" s="112"/>
      <c r="AT11" s="112"/>
      <c r="AU11" s="110"/>
      <c r="AV11" s="112"/>
      <c r="AW11" s="112"/>
      <c r="AX11" s="110"/>
      <c r="AY11" s="113"/>
      <c r="AZ11" s="110"/>
      <c r="BA11" s="110"/>
      <c r="BB11" s="110"/>
      <c r="BC11" s="110"/>
      <c r="BD11" s="110"/>
      <c r="BE11" s="127" t="str">
        <f t="shared" si="2"/>
        <v/>
      </c>
      <c r="BF11" s="110"/>
      <c r="BG11" s="110"/>
      <c r="BH11" s="110"/>
      <c r="BI11" s="110"/>
    </row>
    <row r="12" spans="1:61" ht="20.399999999999999" x14ac:dyDescent="0.45">
      <c r="A12" s="117" t="str">
        <f t="shared" ca="1" si="0"/>
        <v/>
      </c>
      <c r="B12" s="118" t="str">
        <f t="shared" ca="1" si="1"/>
        <v/>
      </c>
      <c r="C12" s="110"/>
      <c r="D12" s="110"/>
      <c r="E12" s="110"/>
      <c r="F12" s="110"/>
      <c r="G12" s="127"/>
      <c r="H12" s="110"/>
      <c r="I12" s="110"/>
      <c r="J12" s="110"/>
      <c r="K12" s="110"/>
      <c r="L12" s="110"/>
      <c r="M12" s="110"/>
      <c r="N12" s="110"/>
      <c r="O12" s="110"/>
      <c r="P12" s="139"/>
      <c r="Q12" s="139"/>
      <c r="R12" s="139"/>
      <c r="S12" s="139"/>
      <c r="T12" s="139"/>
      <c r="U12" s="139"/>
      <c r="V12" s="139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2"/>
      <c r="AP12" s="112"/>
      <c r="AQ12" s="112"/>
      <c r="AR12" s="110"/>
      <c r="AS12" s="112"/>
      <c r="AT12" s="112"/>
      <c r="AU12" s="110"/>
      <c r="AV12" s="112"/>
      <c r="AW12" s="112"/>
      <c r="AX12" s="110"/>
      <c r="AY12" s="113"/>
      <c r="AZ12" s="110"/>
      <c r="BA12" s="110"/>
      <c r="BB12" s="110"/>
      <c r="BC12" s="110"/>
      <c r="BD12" s="110"/>
      <c r="BE12" s="127" t="str">
        <f t="shared" si="2"/>
        <v/>
      </c>
      <c r="BF12" s="110"/>
      <c r="BG12" s="110"/>
      <c r="BH12" s="110"/>
      <c r="BI12" s="110"/>
    </row>
    <row r="13" spans="1:61" ht="20.399999999999999" x14ac:dyDescent="0.45">
      <c r="A13" s="117" t="str">
        <f t="shared" ca="1" si="0"/>
        <v/>
      </c>
      <c r="B13" s="118" t="str">
        <f t="shared" ca="1" si="1"/>
        <v/>
      </c>
      <c r="C13" s="110"/>
      <c r="D13" s="110"/>
      <c r="E13" s="110"/>
      <c r="F13" s="110"/>
      <c r="G13" s="127"/>
      <c r="H13" s="110"/>
      <c r="I13" s="110"/>
      <c r="J13" s="110"/>
      <c r="K13" s="110"/>
      <c r="L13" s="110"/>
      <c r="M13" s="110"/>
      <c r="N13" s="110"/>
      <c r="O13" s="110"/>
      <c r="P13" s="139"/>
      <c r="Q13" s="139"/>
      <c r="R13" s="139"/>
      <c r="S13" s="139"/>
      <c r="T13" s="139"/>
      <c r="U13" s="139"/>
      <c r="V13" s="139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2"/>
      <c r="AP13" s="112"/>
      <c r="AQ13" s="112"/>
      <c r="AR13" s="110"/>
      <c r="AS13" s="112"/>
      <c r="AT13" s="112"/>
      <c r="AU13" s="110"/>
      <c r="AV13" s="112"/>
      <c r="AW13" s="112"/>
      <c r="AX13" s="110"/>
      <c r="AY13" s="113"/>
      <c r="AZ13" s="110"/>
      <c r="BA13" s="110"/>
      <c r="BB13" s="110"/>
      <c r="BC13" s="110"/>
      <c r="BD13" s="110"/>
      <c r="BE13" s="127" t="str">
        <f t="shared" si="2"/>
        <v/>
      </c>
      <c r="BF13" s="110"/>
      <c r="BG13" s="110"/>
      <c r="BH13" s="110"/>
      <c r="BI13" s="110"/>
    </row>
    <row r="14" spans="1:61" ht="20.399999999999999" x14ac:dyDescent="0.45">
      <c r="A14" s="117" t="str">
        <f t="shared" ca="1" si="0"/>
        <v/>
      </c>
      <c r="B14" s="118" t="str">
        <f t="shared" ca="1" si="1"/>
        <v/>
      </c>
      <c r="C14" s="110"/>
      <c r="D14" s="110"/>
      <c r="E14" s="110"/>
      <c r="F14" s="110"/>
      <c r="G14" s="127"/>
      <c r="H14" s="110"/>
      <c r="I14" s="110"/>
      <c r="J14" s="110"/>
      <c r="K14" s="110"/>
      <c r="L14" s="110"/>
      <c r="M14" s="110"/>
      <c r="N14" s="110"/>
      <c r="O14" s="110"/>
      <c r="P14" s="139"/>
      <c r="Q14" s="139"/>
      <c r="R14" s="139"/>
      <c r="S14" s="139"/>
      <c r="T14" s="139"/>
      <c r="U14" s="139"/>
      <c r="V14" s="139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2"/>
      <c r="AP14" s="112"/>
      <c r="AQ14" s="112"/>
      <c r="AR14" s="110"/>
      <c r="AS14" s="112"/>
      <c r="AT14" s="112"/>
      <c r="AU14" s="110"/>
      <c r="AV14" s="112"/>
      <c r="AW14" s="112"/>
      <c r="AX14" s="110"/>
      <c r="AY14" s="113"/>
      <c r="AZ14" s="110"/>
      <c r="BA14" s="110"/>
      <c r="BB14" s="110"/>
      <c r="BC14" s="110"/>
      <c r="BD14" s="110"/>
      <c r="BE14" s="127" t="str">
        <f t="shared" si="2"/>
        <v/>
      </c>
      <c r="BF14" s="110"/>
      <c r="BG14" s="110"/>
      <c r="BH14" s="110"/>
      <c r="BI14" s="110"/>
    </row>
    <row r="15" spans="1:61" ht="20.399999999999999" x14ac:dyDescent="0.45">
      <c r="A15" s="117" t="str">
        <f t="shared" ca="1" si="0"/>
        <v/>
      </c>
      <c r="B15" s="118" t="str">
        <f t="shared" ca="1" si="1"/>
        <v/>
      </c>
      <c r="C15" s="110"/>
      <c r="D15" s="110"/>
      <c r="E15" s="110"/>
      <c r="F15" s="110"/>
      <c r="G15" s="127"/>
      <c r="H15" s="110"/>
      <c r="I15" s="110"/>
      <c r="J15" s="110"/>
      <c r="K15" s="110"/>
      <c r="L15" s="110"/>
      <c r="M15" s="110"/>
      <c r="N15" s="110"/>
      <c r="O15" s="110"/>
      <c r="P15" s="139"/>
      <c r="Q15" s="139"/>
      <c r="R15" s="139"/>
      <c r="S15" s="139"/>
      <c r="T15" s="139"/>
      <c r="U15" s="139"/>
      <c r="V15" s="139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2"/>
      <c r="AP15" s="112"/>
      <c r="AQ15" s="112"/>
      <c r="AR15" s="110"/>
      <c r="AS15" s="112"/>
      <c r="AT15" s="112"/>
      <c r="AU15" s="110"/>
      <c r="AV15" s="112"/>
      <c r="AW15" s="112"/>
      <c r="AX15" s="110"/>
      <c r="AY15" s="113"/>
      <c r="AZ15" s="110"/>
      <c r="BA15" s="110"/>
      <c r="BB15" s="110"/>
      <c r="BC15" s="110"/>
      <c r="BD15" s="110"/>
      <c r="BE15" s="127" t="str">
        <f t="shared" si="2"/>
        <v/>
      </c>
      <c r="BF15" s="110"/>
      <c r="BG15" s="110"/>
      <c r="BH15" s="110"/>
      <c r="BI15" s="110"/>
    </row>
    <row r="16" spans="1:61" ht="20.399999999999999" x14ac:dyDescent="0.45">
      <c r="A16" s="117" t="str">
        <f t="shared" ca="1" si="0"/>
        <v/>
      </c>
      <c r="B16" s="118" t="str">
        <f t="shared" ca="1" si="1"/>
        <v/>
      </c>
      <c r="C16" s="110"/>
      <c r="D16" s="110"/>
      <c r="E16" s="110"/>
      <c r="F16" s="110"/>
      <c r="G16" s="127"/>
      <c r="H16" s="110"/>
      <c r="I16" s="110"/>
      <c r="J16" s="110"/>
      <c r="K16" s="110"/>
      <c r="L16" s="110"/>
      <c r="M16" s="110"/>
      <c r="N16" s="110"/>
      <c r="O16" s="110"/>
      <c r="P16" s="139"/>
      <c r="Q16" s="139"/>
      <c r="R16" s="139"/>
      <c r="S16" s="139"/>
      <c r="T16" s="139"/>
      <c r="U16" s="139"/>
      <c r="V16" s="139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2"/>
      <c r="AP16" s="112"/>
      <c r="AQ16" s="112"/>
      <c r="AR16" s="110"/>
      <c r="AS16" s="112"/>
      <c r="AT16" s="112"/>
      <c r="AU16" s="110"/>
      <c r="AV16" s="112"/>
      <c r="AW16" s="112"/>
      <c r="AX16" s="110"/>
      <c r="AY16" s="113"/>
      <c r="AZ16" s="110"/>
      <c r="BA16" s="110"/>
      <c r="BB16" s="110"/>
      <c r="BC16" s="110"/>
      <c r="BD16" s="110"/>
      <c r="BE16" s="127" t="str">
        <f t="shared" si="2"/>
        <v/>
      </c>
      <c r="BF16" s="110"/>
      <c r="BG16" s="110"/>
      <c r="BH16" s="110"/>
      <c r="BI16" s="110"/>
    </row>
    <row r="17" spans="1:61" ht="20.399999999999999" x14ac:dyDescent="0.45">
      <c r="A17" s="117" t="str">
        <f t="shared" ca="1" si="0"/>
        <v/>
      </c>
      <c r="B17" s="118" t="str">
        <f t="shared" ca="1" si="1"/>
        <v/>
      </c>
      <c r="C17" s="110"/>
      <c r="D17" s="110"/>
      <c r="E17" s="110"/>
      <c r="F17" s="110"/>
      <c r="G17" s="127"/>
      <c r="H17" s="110"/>
      <c r="I17" s="110"/>
      <c r="J17" s="110"/>
      <c r="K17" s="110"/>
      <c r="L17" s="110"/>
      <c r="M17" s="110"/>
      <c r="N17" s="110"/>
      <c r="O17" s="110"/>
      <c r="P17" s="139"/>
      <c r="Q17" s="139"/>
      <c r="R17" s="139"/>
      <c r="S17" s="139"/>
      <c r="T17" s="139"/>
      <c r="U17" s="139"/>
      <c r="V17" s="139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2"/>
      <c r="AP17" s="112"/>
      <c r="AQ17" s="112"/>
      <c r="AR17" s="110"/>
      <c r="AS17" s="112"/>
      <c r="AT17" s="112"/>
      <c r="AU17" s="110"/>
      <c r="AV17" s="112"/>
      <c r="AW17" s="112"/>
      <c r="AX17" s="110"/>
      <c r="AY17" s="113"/>
      <c r="AZ17" s="110"/>
      <c r="BA17" s="110"/>
      <c r="BB17" s="110"/>
      <c r="BC17" s="110"/>
      <c r="BD17" s="110"/>
      <c r="BE17" s="127" t="str">
        <f t="shared" si="2"/>
        <v/>
      </c>
      <c r="BF17" s="110"/>
      <c r="BG17" s="110"/>
      <c r="BH17" s="110"/>
      <c r="BI17" s="110"/>
    </row>
    <row r="18" spans="1:61" ht="20.399999999999999" x14ac:dyDescent="0.45">
      <c r="A18" s="117" t="str">
        <f t="shared" ca="1" si="0"/>
        <v/>
      </c>
      <c r="B18" s="118" t="str">
        <f t="shared" ca="1" si="1"/>
        <v/>
      </c>
      <c r="C18" s="110"/>
      <c r="D18" s="110"/>
      <c r="E18" s="110"/>
      <c r="F18" s="110"/>
      <c r="G18" s="127"/>
      <c r="H18" s="110"/>
      <c r="I18" s="110"/>
      <c r="J18" s="110"/>
      <c r="K18" s="110"/>
      <c r="L18" s="110"/>
      <c r="M18" s="110"/>
      <c r="N18" s="110"/>
      <c r="O18" s="110"/>
      <c r="P18" s="139"/>
      <c r="Q18" s="139"/>
      <c r="R18" s="139"/>
      <c r="S18" s="139"/>
      <c r="T18" s="139"/>
      <c r="U18" s="139"/>
      <c r="V18" s="139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2"/>
      <c r="AP18" s="112"/>
      <c r="AQ18" s="112"/>
      <c r="AR18" s="110"/>
      <c r="AS18" s="112"/>
      <c r="AT18" s="112"/>
      <c r="AU18" s="110"/>
      <c r="AV18" s="112"/>
      <c r="AW18" s="112"/>
      <c r="AX18" s="110"/>
      <c r="AY18" s="113"/>
      <c r="AZ18" s="110"/>
      <c r="BA18" s="110"/>
      <c r="BB18" s="110"/>
      <c r="BC18" s="110"/>
      <c r="BD18" s="110"/>
      <c r="BE18" s="127" t="str">
        <f t="shared" si="2"/>
        <v/>
      </c>
      <c r="BF18" s="110"/>
      <c r="BG18" s="110"/>
      <c r="BH18" s="110"/>
      <c r="BI18" s="110"/>
    </row>
    <row r="19" spans="1:61" ht="20.399999999999999" x14ac:dyDescent="0.45">
      <c r="A19" s="117" t="str">
        <f t="shared" ca="1" si="0"/>
        <v/>
      </c>
      <c r="B19" s="118" t="str">
        <f t="shared" ca="1" si="1"/>
        <v/>
      </c>
      <c r="C19" s="110"/>
      <c r="D19" s="110"/>
      <c r="E19" s="110"/>
      <c r="F19" s="110"/>
      <c r="G19" s="127"/>
      <c r="H19" s="110"/>
      <c r="I19" s="110"/>
      <c r="J19" s="110"/>
      <c r="K19" s="110"/>
      <c r="L19" s="110"/>
      <c r="M19" s="110"/>
      <c r="N19" s="110"/>
      <c r="O19" s="110"/>
      <c r="P19" s="139"/>
      <c r="Q19" s="139"/>
      <c r="R19" s="139"/>
      <c r="S19" s="139"/>
      <c r="T19" s="139"/>
      <c r="U19" s="139"/>
      <c r="V19" s="139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2"/>
      <c r="AP19" s="112"/>
      <c r="AQ19" s="112"/>
      <c r="AR19" s="110"/>
      <c r="AS19" s="112"/>
      <c r="AT19" s="112"/>
      <c r="AU19" s="110"/>
      <c r="AV19" s="112"/>
      <c r="AW19" s="112"/>
      <c r="AX19" s="110"/>
      <c r="AY19" s="113"/>
      <c r="AZ19" s="110"/>
      <c r="BA19" s="110"/>
      <c r="BB19" s="110"/>
      <c r="BC19" s="110"/>
      <c r="BD19" s="110"/>
      <c r="BE19" s="127" t="str">
        <f t="shared" si="2"/>
        <v/>
      </c>
      <c r="BF19" s="110"/>
      <c r="BG19" s="110"/>
      <c r="BH19" s="110"/>
      <c r="BI19" s="110"/>
    </row>
    <row r="20" spans="1:61" ht="20.399999999999999" x14ac:dyDescent="0.45">
      <c r="A20" s="117" t="str">
        <f t="shared" ca="1" si="0"/>
        <v/>
      </c>
      <c r="B20" s="118" t="str">
        <f t="shared" ca="1" si="1"/>
        <v/>
      </c>
      <c r="C20" s="110"/>
      <c r="D20" s="110"/>
      <c r="E20" s="110"/>
      <c r="F20" s="110"/>
      <c r="G20" s="127"/>
      <c r="H20" s="110"/>
      <c r="I20" s="110"/>
      <c r="J20" s="110"/>
      <c r="K20" s="110"/>
      <c r="L20" s="110"/>
      <c r="M20" s="110"/>
      <c r="N20" s="110"/>
      <c r="O20" s="110"/>
      <c r="P20" s="139"/>
      <c r="Q20" s="139"/>
      <c r="R20" s="139"/>
      <c r="S20" s="139"/>
      <c r="T20" s="139"/>
      <c r="U20" s="139"/>
      <c r="V20" s="139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2"/>
      <c r="AP20" s="112"/>
      <c r="AQ20" s="112"/>
      <c r="AR20" s="110"/>
      <c r="AS20" s="112"/>
      <c r="AT20" s="112"/>
      <c r="AU20" s="110"/>
      <c r="AV20" s="112"/>
      <c r="AW20" s="112"/>
      <c r="AX20" s="110"/>
      <c r="AY20" s="113"/>
      <c r="AZ20" s="110"/>
      <c r="BA20" s="110"/>
      <c r="BB20" s="110"/>
      <c r="BC20" s="110"/>
      <c r="BD20" s="110"/>
      <c r="BE20" s="127" t="str">
        <f t="shared" si="2"/>
        <v/>
      </c>
      <c r="BF20" s="110"/>
      <c r="BG20" s="110"/>
      <c r="BH20" s="110"/>
      <c r="BI20" s="110"/>
    </row>
    <row r="21" spans="1:61" ht="20.399999999999999" x14ac:dyDescent="0.45">
      <c r="A21" s="117" t="str">
        <f t="shared" ca="1" si="0"/>
        <v/>
      </c>
      <c r="B21" s="118" t="str">
        <f t="shared" ca="1" si="1"/>
        <v/>
      </c>
      <c r="C21" s="110"/>
      <c r="D21" s="110"/>
      <c r="E21" s="110"/>
      <c r="F21" s="110"/>
      <c r="G21" s="127"/>
      <c r="H21" s="110"/>
      <c r="I21" s="110"/>
      <c r="J21" s="110"/>
      <c r="K21" s="110"/>
      <c r="L21" s="110"/>
      <c r="M21" s="110"/>
      <c r="N21" s="110"/>
      <c r="O21" s="110"/>
      <c r="P21" s="139"/>
      <c r="Q21" s="139"/>
      <c r="R21" s="139"/>
      <c r="S21" s="139"/>
      <c r="T21" s="139"/>
      <c r="U21" s="139"/>
      <c r="V21" s="139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2"/>
      <c r="AP21" s="112"/>
      <c r="AQ21" s="112"/>
      <c r="AR21" s="110"/>
      <c r="AS21" s="112"/>
      <c r="AT21" s="112"/>
      <c r="AU21" s="110"/>
      <c r="AV21" s="112"/>
      <c r="AW21" s="112"/>
      <c r="AX21" s="110"/>
      <c r="AY21" s="113"/>
      <c r="AZ21" s="110"/>
      <c r="BA21" s="110"/>
      <c r="BB21" s="110"/>
      <c r="BC21" s="110"/>
      <c r="BD21" s="110"/>
      <c r="BE21" s="127" t="str">
        <f t="shared" si="2"/>
        <v/>
      </c>
      <c r="BF21" s="110"/>
      <c r="BG21" s="110"/>
      <c r="BH21" s="110"/>
      <c r="BI21" s="110"/>
    </row>
    <row r="22" spans="1:61" ht="20.399999999999999" x14ac:dyDescent="0.45">
      <c r="A22" s="117" t="str">
        <f t="shared" ca="1" si="0"/>
        <v/>
      </c>
      <c r="B22" s="118" t="str">
        <f t="shared" ca="1" si="1"/>
        <v/>
      </c>
      <c r="C22" s="110"/>
      <c r="D22" s="110"/>
      <c r="E22" s="110"/>
      <c r="F22" s="110"/>
      <c r="G22" s="127"/>
      <c r="H22" s="110"/>
      <c r="I22" s="110"/>
      <c r="J22" s="110"/>
      <c r="K22" s="110"/>
      <c r="L22" s="110"/>
      <c r="M22" s="110"/>
      <c r="N22" s="110"/>
      <c r="O22" s="110"/>
      <c r="P22" s="139"/>
      <c r="Q22" s="139"/>
      <c r="R22" s="139"/>
      <c r="S22" s="139"/>
      <c r="T22" s="139"/>
      <c r="U22" s="139"/>
      <c r="V22" s="139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2"/>
      <c r="AP22" s="112"/>
      <c r="AQ22" s="112"/>
      <c r="AR22" s="110"/>
      <c r="AS22" s="112"/>
      <c r="AT22" s="112"/>
      <c r="AU22" s="110"/>
      <c r="AV22" s="112"/>
      <c r="AW22" s="112"/>
      <c r="AX22" s="110"/>
      <c r="AY22" s="113"/>
      <c r="AZ22" s="110"/>
      <c r="BA22" s="110"/>
      <c r="BB22" s="110"/>
      <c r="BC22" s="110"/>
      <c r="BD22" s="110"/>
      <c r="BE22" s="127" t="str">
        <f t="shared" si="2"/>
        <v/>
      </c>
      <c r="BF22" s="110"/>
      <c r="BG22" s="110"/>
      <c r="BH22" s="110"/>
      <c r="BI22" s="110"/>
    </row>
    <row r="23" spans="1:61" ht="20.399999999999999" x14ac:dyDescent="0.45">
      <c r="A23" s="117" t="str">
        <f t="shared" ca="1" si="0"/>
        <v/>
      </c>
      <c r="B23" s="118" t="str">
        <f t="shared" ca="1" si="1"/>
        <v/>
      </c>
      <c r="C23" s="110"/>
      <c r="D23" s="110"/>
      <c r="E23" s="110"/>
      <c r="F23" s="110"/>
      <c r="G23" s="127"/>
      <c r="H23" s="110"/>
      <c r="I23" s="110"/>
      <c r="J23" s="110"/>
      <c r="K23" s="110"/>
      <c r="L23" s="110"/>
      <c r="M23" s="110"/>
      <c r="N23" s="110"/>
      <c r="O23" s="110"/>
      <c r="P23" s="139"/>
      <c r="Q23" s="139"/>
      <c r="R23" s="139"/>
      <c r="S23" s="139"/>
      <c r="T23" s="139"/>
      <c r="U23" s="139"/>
      <c r="V23" s="139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2"/>
      <c r="AP23" s="112"/>
      <c r="AQ23" s="112"/>
      <c r="AR23" s="110"/>
      <c r="AS23" s="112"/>
      <c r="AT23" s="112"/>
      <c r="AU23" s="110"/>
      <c r="AV23" s="112"/>
      <c r="AW23" s="112"/>
      <c r="AX23" s="110"/>
      <c r="AY23" s="113"/>
      <c r="AZ23" s="110"/>
      <c r="BA23" s="110"/>
      <c r="BB23" s="110"/>
      <c r="BC23" s="110"/>
      <c r="BD23" s="110"/>
      <c r="BE23" s="127" t="str">
        <f t="shared" si="2"/>
        <v/>
      </c>
      <c r="BF23" s="110"/>
      <c r="BG23" s="110"/>
      <c r="BH23" s="110"/>
      <c r="BI23" s="110"/>
    </row>
    <row r="24" spans="1:61" ht="20.399999999999999" x14ac:dyDescent="0.45">
      <c r="A24" s="117" t="str">
        <f t="shared" ca="1" si="0"/>
        <v/>
      </c>
      <c r="B24" s="118" t="str">
        <f t="shared" ca="1" si="1"/>
        <v/>
      </c>
      <c r="C24" s="110"/>
      <c r="D24" s="110"/>
      <c r="E24" s="110"/>
      <c r="F24" s="110"/>
      <c r="G24" s="127"/>
      <c r="H24" s="110"/>
      <c r="I24" s="110"/>
      <c r="J24" s="110"/>
      <c r="K24" s="110"/>
      <c r="L24" s="110"/>
      <c r="M24" s="110"/>
      <c r="N24" s="110"/>
      <c r="O24" s="110"/>
      <c r="P24" s="139"/>
      <c r="Q24" s="139"/>
      <c r="R24" s="139"/>
      <c r="S24" s="139"/>
      <c r="T24" s="139"/>
      <c r="U24" s="139"/>
      <c r="V24" s="139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2"/>
      <c r="AP24" s="112"/>
      <c r="AQ24" s="112"/>
      <c r="AR24" s="110"/>
      <c r="AS24" s="112"/>
      <c r="AT24" s="112"/>
      <c r="AU24" s="110"/>
      <c r="AV24" s="112"/>
      <c r="AW24" s="112"/>
      <c r="AX24" s="110"/>
      <c r="AY24" s="113"/>
      <c r="AZ24" s="110"/>
      <c r="BA24" s="110"/>
      <c r="BB24" s="110"/>
      <c r="BC24" s="110"/>
      <c r="BD24" s="110"/>
      <c r="BE24" s="127" t="str">
        <f t="shared" si="2"/>
        <v/>
      </c>
      <c r="BF24" s="110"/>
      <c r="BG24" s="110"/>
      <c r="BH24" s="110"/>
      <c r="BI24" s="110"/>
    </row>
    <row r="25" spans="1:61" ht="20.399999999999999" x14ac:dyDescent="0.45">
      <c r="A25" s="117" t="str">
        <f t="shared" ca="1" si="0"/>
        <v/>
      </c>
      <c r="B25" s="118" t="str">
        <f t="shared" ca="1" si="1"/>
        <v/>
      </c>
      <c r="C25" s="110"/>
      <c r="D25" s="110"/>
      <c r="E25" s="110"/>
      <c r="F25" s="110"/>
      <c r="G25" s="127"/>
      <c r="H25" s="110"/>
      <c r="I25" s="110"/>
      <c r="J25" s="110"/>
      <c r="K25" s="110"/>
      <c r="L25" s="110"/>
      <c r="M25" s="110"/>
      <c r="N25" s="110"/>
      <c r="O25" s="110"/>
      <c r="P25" s="139"/>
      <c r="Q25" s="139"/>
      <c r="R25" s="139"/>
      <c r="S25" s="139"/>
      <c r="T25" s="139"/>
      <c r="U25" s="139"/>
      <c r="V25" s="139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2"/>
      <c r="AP25" s="112"/>
      <c r="AQ25" s="112"/>
      <c r="AR25" s="110"/>
      <c r="AS25" s="112"/>
      <c r="AT25" s="112"/>
      <c r="AU25" s="110"/>
      <c r="AV25" s="112"/>
      <c r="AW25" s="112"/>
      <c r="AX25" s="110"/>
      <c r="AY25" s="113"/>
      <c r="AZ25" s="110"/>
      <c r="BA25" s="110"/>
      <c r="BB25" s="110"/>
      <c r="BC25" s="110"/>
      <c r="BD25" s="110"/>
      <c r="BE25" s="127" t="str">
        <f t="shared" si="2"/>
        <v/>
      </c>
      <c r="BF25" s="110"/>
      <c r="BG25" s="110"/>
      <c r="BH25" s="110"/>
      <c r="BI25" s="110"/>
    </row>
    <row r="26" spans="1:61" ht="20.399999999999999" x14ac:dyDescent="0.45">
      <c r="A26" s="117" t="str">
        <f t="shared" ca="1" si="0"/>
        <v/>
      </c>
      <c r="B26" s="118" t="str">
        <f t="shared" ca="1" si="1"/>
        <v/>
      </c>
      <c r="C26" s="110"/>
      <c r="D26" s="110"/>
      <c r="E26" s="110"/>
      <c r="F26" s="110"/>
      <c r="G26" s="127"/>
      <c r="H26" s="110"/>
      <c r="I26" s="110"/>
      <c r="J26" s="110"/>
      <c r="K26" s="110"/>
      <c r="L26" s="110"/>
      <c r="M26" s="110"/>
      <c r="N26" s="110"/>
      <c r="O26" s="110"/>
      <c r="P26" s="139"/>
      <c r="Q26" s="139"/>
      <c r="R26" s="139"/>
      <c r="S26" s="139"/>
      <c r="T26" s="139"/>
      <c r="U26" s="139"/>
      <c r="V26" s="139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2"/>
      <c r="AP26" s="112"/>
      <c r="AQ26" s="112"/>
      <c r="AR26" s="110"/>
      <c r="AS26" s="112"/>
      <c r="AT26" s="112"/>
      <c r="AU26" s="110"/>
      <c r="AV26" s="112"/>
      <c r="AW26" s="112"/>
      <c r="AX26" s="110"/>
      <c r="AY26" s="113"/>
      <c r="AZ26" s="110"/>
      <c r="BA26" s="110"/>
      <c r="BB26" s="110"/>
      <c r="BC26" s="110"/>
      <c r="BD26" s="110"/>
      <c r="BE26" s="127" t="str">
        <f t="shared" si="2"/>
        <v/>
      </c>
      <c r="BF26" s="110"/>
      <c r="BG26" s="110"/>
      <c r="BH26" s="110"/>
      <c r="BI26" s="110"/>
    </row>
    <row r="27" spans="1:61" ht="20.399999999999999" x14ac:dyDescent="0.45">
      <c r="A27" s="117" t="str">
        <f t="shared" ca="1" si="0"/>
        <v/>
      </c>
      <c r="B27" s="118" t="str">
        <f t="shared" ca="1" si="1"/>
        <v/>
      </c>
      <c r="C27" s="110"/>
      <c r="D27" s="110"/>
      <c r="E27" s="110"/>
      <c r="F27" s="110"/>
      <c r="G27" s="127"/>
      <c r="H27" s="110"/>
      <c r="I27" s="110"/>
      <c r="J27" s="110"/>
      <c r="K27" s="110"/>
      <c r="L27" s="110"/>
      <c r="M27" s="110"/>
      <c r="N27" s="110"/>
      <c r="O27" s="110"/>
      <c r="P27" s="139"/>
      <c r="Q27" s="139"/>
      <c r="R27" s="139"/>
      <c r="S27" s="139"/>
      <c r="T27" s="139"/>
      <c r="U27" s="139"/>
      <c r="V27" s="139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2"/>
      <c r="AP27" s="112"/>
      <c r="AQ27" s="112"/>
      <c r="AR27" s="110"/>
      <c r="AS27" s="112"/>
      <c r="AT27" s="112"/>
      <c r="AU27" s="110"/>
      <c r="AV27" s="112"/>
      <c r="AW27" s="112"/>
      <c r="AX27" s="110"/>
      <c r="AY27" s="113"/>
      <c r="AZ27" s="110"/>
      <c r="BA27" s="110"/>
      <c r="BB27" s="110"/>
      <c r="BC27" s="110"/>
      <c r="BD27" s="110"/>
      <c r="BE27" s="127" t="str">
        <f t="shared" ref="BE27:BE59" si="3">IF(AO27&lt;&gt;"",TEXT(AO27,"AAAAMM"),"")</f>
        <v/>
      </c>
      <c r="BF27" s="110"/>
      <c r="BG27" s="110"/>
      <c r="BH27" s="110"/>
      <c r="BI27" s="110"/>
    </row>
    <row r="28" spans="1:61" ht="20.399999999999999" x14ac:dyDescent="0.45">
      <c r="A28" s="117" t="str">
        <f t="shared" ca="1" si="0"/>
        <v/>
      </c>
      <c r="B28" s="118" t="str">
        <f t="shared" ca="1" si="1"/>
        <v/>
      </c>
      <c r="C28" s="110"/>
      <c r="D28" s="110"/>
      <c r="E28" s="110"/>
      <c r="F28" s="110"/>
      <c r="G28" s="127"/>
      <c r="H28" s="110"/>
      <c r="I28" s="110"/>
      <c r="J28" s="110"/>
      <c r="K28" s="110"/>
      <c r="L28" s="110"/>
      <c r="M28" s="110"/>
      <c r="N28" s="110"/>
      <c r="O28" s="110"/>
      <c r="P28" s="139"/>
      <c r="Q28" s="139"/>
      <c r="R28" s="139"/>
      <c r="S28" s="139"/>
      <c r="T28" s="139"/>
      <c r="U28" s="139"/>
      <c r="V28" s="139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2"/>
      <c r="AP28" s="112"/>
      <c r="AQ28" s="112"/>
      <c r="AR28" s="110"/>
      <c r="AS28" s="112"/>
      <c r="AT28" s="112"/>
      <c r="AU28" s="110"/>
      <c r="AV28" s="112"/>
      <c r="AW28" s="112"/>
      <c r="AX28" s="110"/>
      <c r="AY28" s="113"/>
      <c r="AZ28" s="110"/>
      <c r="BA28" s="110"/>
      <c r="BB28" s="110"/>
      <c r="BC28" s="110"/>
      <c r="BD28" s="110"/>
      <c r="BE28" s="127" t="str">
        <f t="shared" si="3"/>
        <v/>
      </c>
      <c r="BF28" s="110"/>
      <c r="BG28" s="110"/>
      <c r="BH28" s="110"/>
      <c r="BI28" s="110"/>
    </row>
    <row r="29" spans="1:61" ht="20.399999999999999" x14ac:dyDescent="0.45">
      <c r="A29" s="117" t="str">
        <f t="shared" ref="A29:A60" ca="1" si="4">IF(C29&lt;&gt;"",IF(BA29&lt;&gt;"","Livré",IF(AO29&lt;=TODAY(),"Prêt",IF(AO29&gt;TODAY(),"Futur","ERR"))),"")</f>
        <v/>
      </c>
      <c r="B29" s="118" t="str">
        <f t="shared" ref="B29:B60" ca="1" si="5">IF(C29&lt;&gt;"",IF(BA29="",TODAY()-AO29,BA29-AO29),"")</f>
        <v/>
      </c>
      <c r="C29" s="110"/>
      <c r="D29" s="110"/>
      <c r="E29" s="110"/>
      <c r="F29" s="110"/>
      <c r="G29" s="127"/>
      <c r="H29" s="110"/>
      <c r="I29" s="110"/>
      <c r="J29" s="110"/>
      <c r="K29" s="110"/>
      <c r="L29" s="110"/>
      <c r="M29" s="110"/>
      <c r="N29" s="110"/>
      <c r="O29" s="110"/>
      <c r="P29" s="139"/>
      <c r="Q29" s="139"/>
      <c r="R29" s="139"/>
      <c r="S29" s="139"/>
      <c r="T29" s="139"/>
      <c r="U29" s="139"/>
      <c r="V29" s="139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2"/>
      <c r="AP29" s="112"/>
      <c r="AQ29" s="112"/>
      <c r="AR29" s="110"/>
      <c r="AS29" s="112"/>
      <c r="AT29" s="112"/>
      <c r="AU29" s="110"/>
      <c r="AV29" s="112"/>
      <c r="AW29" s="112"/>
      <c r="AX29" s="110"/>
      <c r="AY29" s="113"/>
      <c r="AZ29" s="110"/>
      <c r="BA29" s="110"/>
      <c r="BB29" s="110"/>
      <c r="BC29" s="110"/>
      <c r="BD29" s="110"/>
      <c r="BE29" s="127" t="str">
        <f t="shared" si="3"/>
        <v/>
      </c>
      <c r="BF29" s="110"/>
      <c r="BG29" s="110"/>
      <c r="BH29" s="110"/>
      <c r="BI29" s="110"/>
    </row>
    <row r="30" spans="1:61" ht="20.399999999999999" x14ac:dyDescent="0.45">
      <c r="A30" s="117" t="str">
        <f t="shared" ca="1" si="4"/>
        <v/>
      </c>
      <c r="B30" s="118" t="str">
        <f t="shared" ca="1" si="5"/>
        <v/>
      </c>
      <c r="C30" s="110"/>
      <c r="D30" s="110"/>
      <c r="E30" s="110"/>
      <c r="F30" s="110"/>
      <c r="G30" s="127"/>
      <c r="H30" s="110"/>
      <c r="I30" s="110"/>
      <c r="J30" s="110"/>
      <c r="K30" s="110"/>
      <c r="L30" s="110"/>
      <c r="M30" s="110"/>
      <c r="N30" s="110"/>
      <c r="O30" s="110"/>
      <c r="P30" s="139"/>
      <c r="Q30" s="139"/>
      <c r="R30" s="139"/>
      <c r="S30" s="139"/>
      <c r="T30" s="139"/>
      <c r="U30" s="139"/>
      <c r="V30" s="139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2"/>
      <c r="AP30" s="112"/>
      <c r="AQ30" s="112"/>
      <c r="AR30" s="110"/>
      <c r="AS30" s="112"/>
      <c r="AT30" s="112"/>
      <c r="AU30" s="110"/>
      <c r="AV30" s="112"/>
      <c r="AW30" s="112"/>
      <c r="AX30" s="110"/>
      <c r="AY30" s="113"/>
      <c r="AZ30" s="110"/>
      <c r="BA30" s="110"/>
      <c r="BB30" s="110"/>
      <c r="BC30" s="110"/>
      <c r="BD30" s="110"/>
      <c r="BE30" s="127" t="str">
        <f t="shared" si="3"/>
        <v/>
      </c>
      <c r="BF30" s="110"/>
      <c r="BG30" s="110"/>
      <c r="BH30" s="110"/>
      <c r="BI30" s="110"/>
    </row>
    <row r="31" spans="1:61" ht="20.399999999999999" x14ac:dyDescent="0.45">
      <c r="A31" s="117" t="str">
        <f t="shared" ca="1" si="4"/>
        <v/>
      </c>
      <c r="B31" s="118" t="str">
        <f t="shared" ca="1" si="5"/>
        <v/>
      </c>
      <c r="C31" s="110"/>
      <c r="D31" s="110"/>
      <c r="E31" s="110"/>
      <c r="F31" s="110"/>
      <c r="G31" s="127"/>
      <c r="H31" s="110"/>
      <c r="I31" s="110"/>
      <c r="J31" s="110"/>
      <c r="K31" s="110"/>
      <c r="L31" s="110"/>
      <c r="M31" s="110"/>
      <c r="N31" s="110"/>
      <c r="O31" s="110"/>
      <c r="P31" s="139"/>
      <c r="Q31" s="139"/>
      <c r="R31" s="139"/>
      <c r="S31" s="139"/>
      <c r="T31" s="139"/>
      <c r="U31" s="139"/>
      <c r="V31" s="139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2"/>
      <c r="AP31" s="112"/>
      <c r="AQ31" s="112"/>
      <c r="AR31" s="110"/>
      <c r="AS31" s="112"/>
      <c r="AT31" s="112"/>
      <c r="AU31" s="110"/>
      <c r="AV31" s="112"/>
      <c r="AW31" s="112"/>
      <c r="AX31" s="110"/>
      <c r="AY31" s="113"/>
      <c r="AZ31" s="110"/>
      <c r="BA31" s="110"/>
      <c r="BB31" s="110"/>
      <c r="BC31" s="110"/>
      <c r="BD31" s="110"/>
      <c r="BE31" s="127" t="str">
        <f t="shared" si="3"/>
        <v/>
      </c>
      <c r="BF31" s="110"/>
      <c r="BG31" s="110"/>
      <c r="BH31" s="110"/>
      <c r="BI31" s="110"/>
    </row>
    <row r="32" spans="1:61" ht="20.399999999999999" x14ac:dyDescent="0.45">
      <c r="A32" s="117" t="str">
        <f t="shared" ca="1" si="4"/>
        <v/>
      </c>
      <c r="B32" s="118" t="str">
        <f t="shared" ca="1" si="5"/>
        <v/>
      </c>
      <c r="C32" s="110"/>
      <c r="D32" s="110"/>
      <c r="E32" s="110"/>
      <c r="F32" s="110"/>
      <c r="G32" s="127"/>
      <c r="H32" s="110"/>
      <c r="I32" s="110"/>
      <c r="J32" s="110"/>
      <c r="K32" s="110"/>
      <c r="L32" s="110"/>
      <c r="M32" s="110"/>
      <c r="N32" s="110"/>
      <c r="O32" s="110"/>
      <c r="P32" s="139"/>
      <c r="Q32" s="139"/>
      <c r="R32" s="139"/>
      <c r="S32" s="139"/>
      <c r="T32" s="139"/>
      <c r="U32" s="139"/>
      <c r="V32" s="139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2"/>
      <c r="AP32" s="112"/>
      <c r="AQ32" s="112"/>
      <c r="AR32" s="110"/>
      <c r="AS32" s="112"/>
      <c r="AT32" s="112"/>
      <c r="AU32" s="110"/>
      <c r="AV32" s="112"/>
      <c r="AW32" s="112"/>
      <c r="AX32" s="110"/>
      <c r="AY32" s="113"/>
      <c r="AZ32" s="110"/>
      <c r="BA32" s="110"/>
      <c r="BB32" s="110"/>
      <c r="BC32" s="110"/>
      <c r="BD32" s="110"/>
      <c r="BE32" s="127" t="str">
        <f t="shared" si="3"/>
        <v/>
      </c>
      <c r="BF32" s="110"/>
      <c r="BG32" s="110"/>
      <c r="BH32" s="110"/>
      <c r="BI32" s="110"/>
    </row>
    <row r="33" spans="1:61" ht="20.399999999999999" x14ac:dyDescent="0.45">
      <c r="A33" s="117" t="str">
        <f t="shared" ca="1" si="4"/>
        <v/>
      </c>
      <c r="B33" s="118" t="str">
        <f t="shared" ca="1" si="5"/>
        <v/>
      </c>
      <c r="C33" s="110"/>
      <c r="D33" s="110"/>
      <c r="E33" s="110"/>
      <c r="F33" s="110"/>
      <c r="G33" s="127"/>
      <c r="H33" s="110"/>
      <c r="I33" s="110"/>
      <c r="J33" s="110"/>
      <c r="K33" s="110"/>
      <c r="L33" s="110"/>
      <c r="M33" s="110"/>
      <c r="N33" s="110"/>
      <c r="O33" s="110"/>
      <c r="P33" s="139"/>
      <c r="Q33" s="139"/>
      <c r="R33" s="139"/>
      <c r="S33" s="139"/>
      <c r="T33" s="139"/>
      <c r="U33" s="139"/>
      <c r="V33" s="139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2"/>
      <c r="AP33" s="112"/>
      <c r="AQ33" s="112"/>
      <c r="AR33" s="110"/>
      <c r="AS33" s="112"/>
      <c r="AT33" s="112"/>
      <c r="AU33" s="110"/>
      <c r="AV33" s="112"/>
      <c r="AW33" s="112"/>
      <c r="AX33" s="110"/>
      <c r="AY33" s="113"/>
      <c r="AZ33" s="110"/>
      <c r="BA33" s="110"/>
      <c r="BB33" s="110"/>
      <c r="BC33" s="110"/>
      <c r="BD33" s="110"/>
      <c r="BE33" s="127" t="str">
        <f t="shared" si="3"/>
        <v/>
      </c>
      <c r="BF33" s="110"/>
      <c r="BG33" s="110"/>
      <c r="BH33" s="110"/>
      <c r="BI33" s="110"/>
    </row>
    <row r="34" spans="1:61" ht="20.399999999999999" x14ac:dyDescent="0.45">
      <c r="A34" s="117" t="str">
        <f t="shared" ca="1" si="4"/>
        <v/>
      </c>
      <c r="B34" s="118" t="str">
        <f t="shared" ca="1" si="5"/>
        <v/>
      </c>
      <c r="C34" s="110"/>
      <c r="D34" s="110"/>
      <c r="E34" s="110"/>
      <c r="F34" s="110"/>
      <c r="G34" s="127"/>
      <c r="H34" s="110"/>
      <c r="I34" s="110"/>
      <c r="J34" s="110"/>
      <c r="K34" s="110"/>
      <c r="L34" s="110"/>
      <c r="M34" s="110"/>
      <c r="N34" s="110"/>
      <c r="O34" s="110"/>
      <c r="P34" s="139"/>
      <c r="Q34" s="139"/>
      <c r="R34" s="139"/>
      <c r="S34" s="139"/>
      <c r="T34" s="139"/>
      <c r="U34" s="139"/>
      <c r="V34" s="139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2"/>
      <c r="AP34" s="112"/>
      <c r="AQ34" s="112"/>
      <c r="AR34" s="110"/>
      <c r="AS34" s="112"/>
      <c r="AT34" s="112"/>
      <c r="AU34" s="110"/>
      <c r="AV34" s="112"/>
      <c r="AW34" s="112"/>
      <c r="AX34" s="110"/>
      <c r="AY34" s="113"/>
      <c r="AZ34" s="110"/>
      <c r="BA34" s="110"/>
      <c r="BB34" s="110"/>
      <c r="BC34" s="110"/>
      <c r="BD34" s="110"/>
      <c r="BE34" s="127" t="str">
        <f t="shared" si="3"/>
        <v/>
      </c>
      <c r="BF34" s="110"/>
      <c r="BG34" s="110"/>
      <c r="BH34" s="110"/>
      <c r="BI34" s="110"/>
    </row>
    <row r="35" spans="1:61" ht="20.399999999999999" x14ac:dyDescent="0.45">
      <c r="A35" s="117" t="str">
        <f t="shared" ca="1" si="4"/>
        <v/>
      </c>
      <c r="B35" s="118" t="str">
        <f t="shared" ca="1" si="5"/>
        <v/>
      </c>
      <c r="C35" s="110"/>
      <c r="D35" s="110"/>
      <c r="E35" s="110"/>
      <c r="F35" s="110"/>
      <c r="G35" s="127"/>
      <c r="H35" s="110"/>
      <c r="I35" s="110"/>
      <c r="J35" s="110"/>
      <c r="K35" s="110"/>
      <c r="L35" s="110"/>
      <c r="M35" s="110"/>
      <c r="N35" s="110"/>
      <c r="O35" s="110"/>
      <c r="P35" s="139"/>
      <c r="Q35" s="139"/>
      <c r="R35" s="139"/>
      <c r="S35" s="139"/>
      <c r="T35" s="139"/>
      <c r="U35" s="139"/>
      <c r="V35" s="139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2"/>
      <c r="AP35" s="112"/>
      <c r="AQ35" s="112"/>
      <c r="AR35" s="110"/>
      <c r="AS35" s="112"/>
      <c r="AT35" s="112"/>
      <c r="AU35" s="110"/>
      <c r="AV35" s="112"/>
      <c r="AW35" s="112"/>
      <c r="AX35" s="110"/>
      <c r="AY35" s="113"/>
      <c r="AZ35" s="110"/>
      <c r="BA35" s="110"/>
      <c r="BB35" s="110"/>
      <c r="BC35" s="110"/>
      <c r="BD35" s="110"/>
      <c r="BE35" s="127" t="str">
        <f t="shared" si="3"/>
        <v/>
      </c>
      <c r="BF35" s="110"/>
      <c r="BG35" s="110"/>
      <c r="BH35" s="110"/>
      <c r="BI35" s="110"/>
    </row>
    <row r="36" spans="1:61" ht="20.399999999999999" x14ac:dyDescent="0.45">
      <c r="A36" s="117" t="str">
        <f t="shared" ca="1" si="4"/>
        <v/>
      </c>
      <c r="B36" s="118" t="str">
        <f t="shared" ca="1" si="5"/>
        <v/>
      </c>
      <c r="C36" s="110"/>
      <c r="D36" s="110"/>
      <c r="E36" s="110"/>
      <c r="F36" s="110"/>
      <c r="G36" s="127"/>
      <c r="H36" s="110"/>
      <c r="I36" s="110"/>
      <c r="J36" s="110"/>
      <c r="K36" s="110"/>
      <c r="L36" s="110"/>
      <c r="M36" s="110"/>
      <c r="N36" s="110"/>
      <c r="O36" s="110"/>
      <c r="P36" s="139"/>
      <c r="Q36" s="139"/>
      <c r="R36" s="139"/>
      <c r="S36" s="139"/>
      <c r="T36" s="139"/>
      <c r="U36" s="139"/>
      <c r="V36" s="139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2"/>
      <c r="AP36" s="112"/>
      <c r="AQ36" s="112"/>
      <c r="AR36" s="110"/>
      <c r="AS36" s="112"/>
      <c r="AT36" s="112"/>
      <c r="AU36" s="110"/>
      <c r="AV36" s="112"/>
      <c r="AW36" s="112"/>
      <c r="AX36" s="110"/>
      <c r="AY36" s="113"/>
      <c r="AZ36" s="110"/>
      <c r="BA36" s="110"/>
      <c r="BB36" s="110"/>
      <c r="BC36" s="110"/>
      <c r="BD36" s="110"/>
      <c r="BE36" s="127" t="str">
        <f t="shared" si="3"/>
        <v/>
      </c>
      <c r="BF36" s="110"/>
      <c r="BG36" s="110"/>
      <c r="BH36" s="110"/>
      <c r="BI36" s="110"/>
    </row>
    <row r="37" spans="1:61" ht="20.399999999999999" x14ac:dyDescent="0.45">
      <c r="A37" s="117" t="str">
        <f t="shared" ca="1" si="4"/>
        <v/>
      </c>
      <c r="B37" s="118" t="str">
        <f t="shared" ca="1" si="5"/>
        <v/>
      </c>
      <c r="C37" s="110"/>
      <c r="D37" s="110"/>
      <c r="E37" s="110"/>
      <c r="F37" s="110"/>
      <c r="G37" s="127"/>
      <c r="H37" s="110"/>
      <c r="I37" s="110"/>
      <c r="J37" s="110"/>
      <c r="K37" s="110"/>
      <c r="L37" s="110"/>
      <c r="M37" s="110"/>
      <c r="N37" s="110"/>
      <c r="O37" s="110"/>
      <c r="P37" s="139"/>
      <c r="Q37" s="139"/>
      <c r="R37" s="139"/>
      <c r="S37" s="139"/>
      <c r="T37" s="139"/>
      <c r="U37" s="139"/>
      <c r="V37" s="139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2"/>
      <c r="AP37" s="112"/>
      <c r="AQ37" s="112"/>
      <c r="AR37" s="110"/>
      <c r="AS37" s="112"/>
      <c r="AT37" s="112"/>
      <c r="AU37" s="110"/>
      <c r="AV37" s="112"/>
      <c r="AW37" s="112"/>
      <c r="AX37" s="110"/>
      <c r="AY37" s="113"/>
      <c r="AZ37" s="110"/>
      <c r="BA37" s="110"/>
      <c r="BB37" s="110"/>
      <c r="BC37" s="110"/>
      <c r="BD37" s="110"/>
      <c r="BE37" s="127" t="str">
        <f t="shared" si="3"/>
        <v/>
      </c>
      <c r="BF37" s="110"/>
      <c r="BG37" s="110"/>
      <c r="BH37" s="110"/>
      <c r="BI37" s="110"/>
    </row>
    <row r="38" spans="1:61" ht="20.399999999999999" x14ac:dyDescent="0.45">
      <c r="A38" s="117" t="str">
        <f t="shared" ca="1" si="4"/>
        <v/>
      </c>
      <c r="B38" s="118" t="str">
        <f t="shared" ca="1" si="5"/>
        <v/>
      </c>
      <c r="C38" s="110"/>
      <c r="D38" s="110"/>
      <c r="E38" s="110"/>
      <c r="F38" s="110"/>
      <c r="G38" s="127"/>
      <c r="H38" s="110"/>
      <c r="I38" s="110"/>
      <c r="J38" s="110"/>
      <c r="K38" s="110"/>
      <c r="L38" s="110"/>
      <c r="M38" s="110"/>
      <c r="N38" s="110"/>
      <c r="O38" s="110"/>
      <c r="P38" s="139"/>
      <c r="Q38" s="139"/>
      <c r="R38" s="139"/>
      <c r="S38" s="139"/>
      <c r="T38" s="139"/>
      <c r="U38" s="139"/>
      <c r="V38" s="139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2"/>
      <c r="AP38" s="112"/>
      <c r="AQ38" s="112"/>
      <c r="AR38" s="110"/>
      <c r="AS38" s="112"/>
      <c r="AT38" s="112"/>
      <c r="AU38" s="110"/>
      <c r="AV38" s="112"/>
      <c r="AW38" s="112"/>
      <c r="AX38" s="110"/>
      <c r="AY38" s="113"/>
      <c r="AZ38" s="110"/>
      <c r="BA38" s="110"/>
      <c r="BB38" s="110"/>
      <c r="BC38" s="110"/>
      <c r="BD38" s="110"/>
      <c r="BE38" s="127" t="str">
        <f t="shared" si="3"/>
        <v/>
      </c>
      <c r="BF38" s="110"/>
      <c r="BG38" s="110"/>
      <c r="BH38" s="110"/>
      <c r="BI38" s="110"/>
    </row>
    <row r="39" spans="1:61" ht="20.399999999999999" x14ac:dyDescent="0.45">
      <c r="A39" s="117" t="str">
        <f t="shared" ca="1" si="4"/>
        <v/>
      </c>
      <c r="B39" s="118" t="str">
        <f t="shared" ca="1" si="5"/>
        <v/>
      </c>
      <c r="C39" s="110"/>
      <c r="D39" s="110"/>
      <c r="E39" s="110"/>
      <c r="F39" s="110"/>
      <c r="G39" s="127"/>
      <c r="H39" s="110"/>
      <c r="I39" s="110"/>
      <c r="J39" s="110"/>
      <c r="K39" s="110"/>
      <c r="L39" s="110"/>
      <c r="M39" s="110"/>
      <c r="N39" s="110"/>
      <c r="O39" s="110"/>
      <c r="P39" s="139"/>
      <c r="Q39" s="139"/>
      <c r="R39" s="139"/>
      <c r="S39" s="139"/>
      <c r="T39" s="139"/>
      <c r="U39" s="139"/>
      <c r="V39" s="139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2"/>
      <c r="AP39" s="112"/>
      <c r="AQ39" s="112"/>
      <c r="AR39" s="110"/>
      <c r="AS39" s="112"/>
      <c r="AT39" s="112"/>
      <c r="AU39" s="110"/>
      <c r="AV39" s="112"/>
      <c r="AW39" s="112"/>
      <c r="AX39" s="110"/>
      <c r="AY39" s="113"/>
      <c r="AZ39" s="110"/>
      <c r="BA39" s="110"/>
      <c r="BB39" s="110"/>
      <c r="BC39" s="110"/>
      <c r="BD39" s="110"/>
      <c r="BE39" s="127" t="str">
        <f t="shared" si="3"/>
        <v/>
      </c>
      <c r="BF39" s="110"/>
      <c r="BG39" s="110"/>
      <c r="BH39" s="110"/>
      <c r="BI39" s="110"/>
    </row>
    <row r="40" spans="1:61" ht="20.399999999999999" x14ac:dyDescent="0.45">
      <c r="A40" s="117" t="str">
        <f t="shared" ca="1" si="4"/>
        <v/>
      </c>
      <c r="B40" s="118" t="str">
        <f t="shared" ca="1" si="5"/>
        <v/>
      </c>
      <c r="C40" s="110"/>
      <c r="D40" s="110"/>
      <c r="E40" s="110"/>
      <c r="F40" s="110"/>
      <c r="G40" s="127"/>
      <c r="H40" s="110"/>
      <c r="I40" s="110"/>
      <c r="J40" s="110"/>
      <c r="K40" s="110"/>
      <c r="L40" s="110"/>
      <c r="M40" s="110"/>
      <c r="N40" s="110"/>
      <c r="O40" s="110"/>
      <c r="P40" s="139"/>
      <c r="Q40" s="139"/>
      <c r="R40" s="139"/>
      <c r="S40" s="139"/>
      <c r="T40" s="139"/>
      <c r="U40" s="139"/>
      <c r="V40" s="139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2"/>
      <c r="AP40" s="112"/>
      <c r="AQ40" s="112"/>
      <c r="AR40" s="110"/>
      <c r="AS40" s="112"/>
      <c r="AT40" s="112"/>
      <c r="AU40" s="110"/>
      <c r="AV40" s="112"/>
      <c r="AW40" s="112"/>
      <c r="AX40" s="110"/>
      <c r="AY40" s="113"/>
      <c r="AZ40" s="110"/>
      <c r="BA40" s="110"/>
      <c r="BB40" s="110"/>
      <c r="BC40" s="110"/>
      <c r="BD40" s="110"/>
      <c r="BE40" s="127" t="str">
        <f t="shared" si="3"/>
        <v/>
      </c>
      <c r="BF40" s="110"/>
      <c r="BG40" s="110"/>
      <c r="BH40" s="110"/>
      <c r="BI40" s="110"/>
    </row>
    <row r="41" spans="1:61" ht="20.399999999999999" x14ac:dyDescent="0.45">
      <c r="A41" s="117" t="str">
        <f t="shared" ca="1" si="4"/>
        <v/>
      </c>
      <c r="B41" s="118" t="str">
        <f t="shared" ca="1" si="5"/>
        <v/>
      </c>
      <c r="C41" s="110"/>
      <c r="D41" s="110"/>
      <c r="E41" s="110"/>
      <c r="F41" s="110"/>
      <c r="G41" s="127"/>
      <c r="H41" s="110"/>
      <c r="I41" s="110"/>
      <c r="J41" s="110"/>
      <c r="K41" s="110"/>
      <c r="L41" s="110"/>
      <c r="M41" s="110"/>
      <c r="N41" s="110"/>
      <c r="O41" s="110"/>
      <c r="P41" s="139"/>
      <c r="Q41" s="139"/>
      <c r="R41" s="139"/>
      <c r="S41" s="139"/>
      <c r="T41" s="139"/>
      <c r="U41" s="139"/>
      <c r="V41" s="139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2"/>
      <c r="AP41" s="112"/>
      <c r="AQ41" s="112"/>
      <c r="AR41" s="110"/>
      <c r="AS41" s="112"/>
      <c r="AT41" s="112"/>
      <c r="AU41" s="110"/>
      <c r="AV41" s="112"/>
      <c r="AW41" s="112"/>
      <c r="AX41" s="110"/>
      <c r="AY41" s="113"/>
      <c r="AZ41" s="110"/>
      <c r="BA41" s="110"/>
      <c r="BB41" s="110"/>
      <c r="BC41" s="110"/>
      <c r="BD41" s="110"/>
      <c r="BE41" s="127" t="str">
        <f t="shared" si="3"/>
        <v/>
      </c>
      <c r="BF41" s="110"/>
      <c r="BG41" s="110"/>
      <c r="BH41" s="110"/>
      <c r="BI41" s="110"/>
    </row>
    <row r="42" spans="1:61" ht="20.399999999999999" x14ac:dyDescent="0.45">
      <c r="A42" s="117" t="str">
        <f t="shared" ca="1" si="4"/>
        <v/>
      </c>
      <c r="B42" s="118" t="str">
        <f t="shared" ca="1" si="5"/>
        <v/>
      </c>
      <c r="C42" s="110"/>
      <c r="D42" s="110"/>
      <c r="E42" s="110"/>
      <c r="F42" s="110"/>
      <c r="G42" s="127"/>
      <c r="H42" s="110"/>
      <c r="I42" s="110"/>
      <c r="J42" s="110"/>
      <c r="K42" s="110"/>
      <c r="L42" s="110"/>
      <c r="M42" s="110"/>
      <c r="N42" s="110"/>
      <c r="O42" s="110"/>
      <c r="P42" s="139"/>
      <c r="Q42" s="139"/>
      <c r="R42" s="139"/>
      <c r="S42" s="139"/>
      <c r="T42" s="139"/>
      <c r="U42" s="139"/>
      <c r="V42" s="139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2"/>
      <c r="AP42" s="112"/>
      <c r="AQ42" s="112"/>
      <c r="AR42" s="110"/>
      <c r="AS42" s="112"/>
      <c r="AT42" s="112"/>
      <c r="AU42" s="110"/>
      <c r="AV42" s="112"/>
      <c r="AW42" s="112"/>
      <c r="AX42" s="110"/>
      <c r="AY42" s="113"/>
      <c r="AZ42" s="110"/>
      <c r="BA42" s="110"/>
      <c r="BB42" s="110"/>
      <c r="BC42" s="110"/>
      <c r="BD42" s="110"/>
      <c r="BE42" s="127" t="str">
        <f t="shared" si="3"/>
        <v/>
      </c>
      <c r="BF42" s="110"/>
      <c r="BG42" s="110"/>
      <c r="BH42" s="110"/>
      <c r="BI42" s="110"/>
    </row>
    <row r="43" spans="1:61" ht="20.399999999999999" x14ac:dyDescent="0.45">
      <c r="A43" s="117" t="str">
        <f t="shared" ca="1" si="4"/>
        <v/>
      </c>
      <c r="B43" s="118" t="str">
        <f t="shared" ca="1" si="5"/>
        <v/>
      </c>
      <c r="C43" s="110"/>
      <c r="D43" s="110"/>
      <c r="E43" s="110"/>
      <c r="F43" s="110"/>
      <c r="G43" s="127"/>
      <c r="H43" s="110"/>
      <c r="I43" s="110"/>
      <c r="J43" s="110"/>
      <c r="K43" s="110"/>
      <c r="L43" s="110"/>
      <c r="M43" s="110"/>
      <c r="N43" s="110"/>
      <c r="O43" s="110"/>
      <c r="P43" s="139"/>
      <c r="Q43" s="139"/>
      <c r="R43" s="139"/>
      <c r="S43" s="139"/>
      <c r="T43" s="139"/>
      <c r="U43" s="139"/>
      <c r="V43" s="139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2"/>
      <c r="AP43" s="112"/>
      <c r="AQ43" s="112"/>
      <c r="AR43" s="110"/>
      <c r="AS43" s="112"/>
      <c r="AT43" s="112"/>
      <c r="AU43" s="110"/>
      <c r="AV43" s="112"/>
      <c r="AW43" s="112"/>
      <c r="AX43" s="110"/>
      <c r="AY43" s="113"/>
      <c r="AZ43" s="110"/>
      <c r="BA43" s="110"/>
      <c r="BB43" s="110"/>
      <c r="BC43" s="110"/>
      <c r="BD43" s="110"/>
      <c r="BE43" s="127" t="str">
        <f t="shared" si="3"/>
        <v/>
      </c>
      <c r="BF43" s="110"/>
      <c r="BG43" s="110"/>
      <c r="BH43" s="110"/>
      <c r="BI43" s="110"/>
    </row>
    <row r="44" spans="1:61" ht="20.399999999999999" x14ac:dyDescent="0.45">
      <c r="A44" s="117" t="str">
        <f t="shared" ca="1" si="4"/>
        <v/>
      </c>
      <c r="B44" s="118" t="str">
        <f t="shared" ca="1" si="5"/>
        <v/>
      </c>
      <c r="C44" s="110"/>
      <c r="D44" s="110"/>
      <c r="E44" s="110"/>
      <c r="F44" s="110"/>
      <c r="G44" s="127"/>
      <c r="H44" s="110"/>
      <c r="I44" s="110"/>
      <c r="J44" s="110"/>
      <c r="K44" s="110"/>
      <c r="L44" s="110"/>
      <c r="M44" s="110"/>
      <c r="N44" s="110"/>
      <c r="O44" s="110"/>
      <c r="P44" s="139"/>
      <c r="Q44" s="139"/>
      <c r="R44" s="139"/>
      <c r="S44" s="139"/>
      <c r="T44" s="139"/>
      <c r="U44" s="139"/>
      <c r="V44" s="139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2"/>
      <c r="AP44" s="112"/>
      <c r="AQ44" s="112"/>
      <c r="AR44" s="110"/>
      <c r="AS44" s="112"/>
      <c r="AT44" s="112"/>
      <c r="AU44" s="110"/>
      <c r="AV44" s="112"/>
      <c r="AW44" s="112"/>
      <c r="AX44" s="110"/>
      <c r="AY44" s="113"/>
      <c r="AZ44" s="110"/>
      <c r="BA44" s="110"/>
      <c r="BB44" s="110"/>
      <c r="BC44" s="110"/>
      <c r="BD44" s="110"/>
      <c r="BE44" s="127" t="str">
        <f t="shared" si="3"/>
        <v/>
      </c>
      <c r="BF44" s="110"/>
      <c r="BG44" s="110"/>
      <c r="BH44" s="110"/>
      <c r="BI44" s="110"/>
    </row>
    <row r="45" spans="1:61" ht="20.399999999999999" x14ac:dyDescent="0.45">
      <c r="A45" s="117" t="str">
        <f t="shared" ca="1" si="4"/>
        <v/>
      </c>
      <c r="B45" s="118" t="str">
        <f t="shared" ca="1" si="5"/>
        <v/>
      </c>
      <c r="C45" s="110"/>
      <c r="D45" s="110"/>
      <c r="E45" s="110"/>
      <c r="F45" s="110"/>
      <c r="G45" s="127"/>
      <c r="H45" s="110"/>
      <c r="I45" s="110"/>
      <c r="J45" s="110"/>
      <c r="K45" s="110"/>
      <c r="L45" s="110"/>
      <c r="M45" s="110"/>
      <c r="N45" s="110"/>
      <c r="O45" s="110"/>
      <c r="P45" s="139"/>
      <c r="Q45" s="139"/>
      <c r="R45" s="139"/>
      <c r="S45" s="139"/>
      <c r="T45" s="139"/>
      <c r="U45" s="139"/>
      <c r="V45" s="139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2"/>
      <c r="AP45" s="112"/>
      <c r="AQ45" s="112"/>
      <c r="AR45" s="110"/>
      <c r="AS45" s="112"/>
      <c r="AT45" s="112"/>
      <c r="AU45" s="110"/>
      <c r="AV45" s="112"/>
      <c r="AW45" s="112"/>
      <c r="AX45" s="110"/>
      <c r="AY45" s="113"/>
      <c r="AZ45" s="110"/>
      <c r="BA45" s="110"/>
      <c r="BB45" s="110"/>
      <c r="BC45" s="110"/>
      <c r="BD45" s="110"/>
      <c r="BE45" s="127" t="str">
        <f t="shared" si="3"/>
        <v/>
      </c>
      <c r="BF45" s="110"/>
      <c r="BG45" s="110"/>
      <c r="BH45" s="110"/>
      <c r="BI45" s="110"/>
    </row>
    <row r="46" spans="1:61" ht="20.399999999999999" x14ac:dyDescent="0.45">
      <c r="A46" s="117" t="str">
        <f t="shared" ca="1" si="4"/>
        <v/>
      </c>
      <c r="B46" s="118" t="str">
        <f t="shared" ca="1" si="5"/>
        <v/>
      </c>
      <c r="C46" s="110"/>
      <c r="D46" s="110"/>
      <c r="E46" s="110"/>
      <c r="F46" s="110"/>
      <c r="G46" s="127"/>
      <c r="H46" s="110"/>
      <c r="I46" s="110"/>
      <c r="J46" s="110"/>
      <c r="K46" s="110"/>
      <c r="L46" s="110"/>
      <c r="M46" s="110"/>
      <c r="N46" s="110"/>
      <c r="O46" s="110"/>
      <c r="P46" s="139"/>
      <c r="Q46" s="139"/>
      <c r="R46" s="139"/>
      <c r="S46" s="139"/>
      <c r="T46" s="139"/>
      <c r="U46" s="139"/>
      <c r="V46" s="139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2"/>
      <c r="AP46" s="112"/>
      <c r="AQ46" s="112"/>
      <c r="AR46" s="110"/>
      <c r="AS46" s="112"/>
      <c r="AT46" s="112"/>
      <c r="AU46" s="110"/>
      <c r="AV46" s="112"/>
      <c r="AW46" s="112"/>
      <c r="AX46" s="110"/>
      <c r="AY46" s="113"/>
      <c r="AZ46" s="110"/>
      <c r="BA46" s="110"/>
      <c r="BB46" s="110"/>
      <c r="BC46" s="110"/>
      <c r="BD46" s="110"/>
      <c r="BE46" s="127" t="str">
        <f t="shared" si="3"/>
        <v/>
      </c>
      <c r="BF46" s="110"/>
      <c r="BG46" s="110"/>
      <c r="BH46" s="110"/>
      <c r="BI46" s="110"/>
    </row>
    <row r="47" spans="1:61" ht="20.399999999999999" x14ac:dyDescent="0.45">
      <c r="A47" s="117" t="str">
        <f t="shared" ca="1" si="4"/>
        <v/>
      </c>
      <c r="B47" s="118" t="str">
        <f t="shared" ca="1" si="5"/>
        <v/>
      </c>
      <c r="C47" s="110"/>
      <c r="D47" s="110"/>
      <c r="E47" s="110"/>
      <c r="F47" s="110"/>
      <c r="G47" s="127"/>
      <c r="H47" s="110"/>
      <c r="I47" s="110"/>
      <c r="J47" s="110"/>
      <c r="K47" s="110"/>
      <c r="L47" s="110"/>
      <c r="M47" s="110"/>
      <c r="N47" s="110"/>
      <c r="O47" s="110"/>
      <c r="P47" s="139"/>
      <c r="Q47" s="139"/>
      <c r="R47" s="139"/>
      <c r="S47" s="139"/>
      <c r="T47" s="139"/>
      <c r="U47" s="139"/>
      <c r="V47" s="139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2"/>
      <c r="AP47" s="112"/>
      <c r="AQ47" s="112"/>
      <c r="AR47" s="110"/>
      <c r="AS47" s="112"/>
      <c r="AT47" s="112"/>
      <c r="AU47" s="110"/>
      <c r="AV47" s="112"/>
      <c r="AW47" s="112"/>
      <c r="AX47" s="110"/>
      <c r="AY47" s="113"/>
      <c r="AZ47" s="110"/>
      <c r="BA47" s="110"/>
      <c r="BB47" s="110"/>
      <c r="BC47" s="110"/>
      <c r="BD47" s="110"/>
      <c r="BE47" s="127" t="str">
        <f t="shared" si="3"/>
        <v/>
      </c>
      <c r="BF47" s="110"/>
      <c r="BG47" s="110"/>
      <c r="BH47" s="110"/>
      <c r="BI47" s="110"/>
    </row>
    <row r="48" spans="1:61" ht="20.399999999999999" x14ac:dyDescent="0.45">
      <c r="A48" s="117" t="str">
        <f t="shared" ca="1" si="4"/>
        <v/>
      </c>
      <c r="B48" s="118" t="str">
        <f t="shared" ca="1" si="5"/>
        <v/>
      </c>
      <c r="C48" s="110"/>
      <c r="D48" s="110"/>
      <c r="E48" s="110"/>
      <c r="F48" s="110"/>
      <c r="G48" s="127"/>
      <c r="H48" s="110"/>
      <c r="I48" s="110"/>
      <c r="J48" s="110"/>
      <c r="K48" s="110"/>
      <c r="L48" s="110"/>
      <c r="M48" s="110"/>
      <c r="N48" s="110"/>
      <c r="O48" s="110"/>
      <c r="P48" s="139"/>
      <c r="Q48" s="139"/>
      <c r="R48" s="139"/>
      <c r="S48" s="139"/>
      <c r="T48" s="139"/>
      <c r="U48" s="139"/>
      <c r="V48" s="139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2"/>
      <c r="AP48" s="112"/>
      <c r="AQ48" s="112"/>
      <c r="AR48" s="110"/>
      <c r="AS48" s="112"/>
      <c r="AT48" s="112"/>
      <c r="AU48" s="110"/>
      <c r="AV48" s="112"/>
      <c r="AW48" s="112"/>
      <c r="AX48" s="110"/>
      <c r="AY48" s="113"/>
      <c r="AZ48" s="110"/>
      <c r="BA48" s="110"/>
      <c r="BB48" s="110"/>
      <c r="BC48" s="110"/>
      <c r="BD48" s="110"/>
      <c r="BE48" s="127" t="str">
        <f t="shared" si="3"/>
        <v/>
      </c>
      <c r="BF48" s="110"/>
      <c r="BG48" s="110"/>
      <c r="BH48" s="110"/>
      <c r="BI48" s="110"/>
    </row>
    <row r="49" spans="1:61" ht="20.399999999999999" x14ac:dyDescent="0.45">
      <c r="A49" s="117" t="str">
        <f t="shared" ca="1" si="4"/>
        <v/>
      </c>
      <c r="B49" s="118" t="str">
        <f t="shared" ca="1" si="5"/>
        <v/>
      </c>
      <c r="C49" s="110"/>
      <c r="D49" s="110"/>
      <c r="E49" s="110"/>
      <c r="F49" s="110"/>
      <c r="G49" s="127"/>
      <c r="H49" s="110"/>
      <c r="I49" s="110"/>
      <c r="J49" s="110"/>
      <c r="K49" s="110"/>
      <c r="L49" s="110"/>
      <c r="M49" s="110"/>
      <c r="N49" s="110"/>
      <c r="O49" s="110"/>
      <c r="P49" s="139"/>
      <c r="Q49" s="139"/>
      <c r="R49" s="139"/>
      <c r="S49" s="139"/>
      <c r="T49" s="139"/>
      <c r="U49" s="139"/>
      <c r="V49" s="139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2"/>
      <c r="AP49" s="112"/>
      <c r="AQ49" s="112"/>
      <c r="AR49" s="110"/>
      <c r="AS49" s="112"/>
      <c r="AT49" s="112"/>
      <c r="AU49" s="110"/>
      <c r="AV49" s="112"/>
      <c r="AW49" s="112"/>
      <c r="AX49" s="110"/>
      <c r="AY49" s="113"/>
      <c r="AZ49" s="110"/>
      <c r="BA49" s="110"/>
      <c r="BB49" s="110"/>
      <c r="BC49" s="110"/>
      <c r="BD49" s="110"/>
      <c r="BE49" s="127" t="str">
        <f t="shared" si="3"/>
        <v/>
      </c>
      <c r="BF49" s="110"/>
      <c r="BG49" s="110"/>
      <c r="BH49" s="110"/>
      <c r="BI49" s="110"/>
    </row>
    <row r="50" spans="1:61" ht="20.399999999999999" x14ac:dyDescent="0.45">
      <c r="A50" s="117" t="str">
        <f t="shared" ca="1" si="4"/>
        <v/>
      </c>
      <c r="B50" s="118" t="str">
        <f t="shared" ca="1" si="5"/>
        <v/>
      </c>
      <c r="C50" s="110"/>
      <c r="D50" s="110"/>
      <c r="E50" s="110"/>
      <c r="F50" s="110"/>
      <c r="G50" s="127"/>
      <c r="H50" s="110"/>
      <c r="I50" s="110"/>
      <c r="J50" s="110"/>
      <c r="K50" s="110"/>
      <c r="L50" s="110"/>
      <c r="M50" s="110"/>
      <c r="N50" s="110"/>
      <c r="O50" s="110"/>
      <c r="P50" s="139"/>
      <c r="Q50" s="139"/>
      <c r="R50" s="139"/>
      <c r="S50" s="139"/>
      <c r="T50" s="139"/>
      <c r="U50" s="139"/>
      <c r="V50" s="139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2"/>
      <c r="AP50" s="112"/>
      <c r="AQ50" s="112"/>
      <c r="AR50" s="110"/>
      <c r="AS50" s="112"/>
      <c r="AT50" s="112"/>
      <c r="AU50" s="110"/>
      <c r="AV50" s="112"/>
      <c r="AW50" s="112"/>
      <c r="AX50" s="110"/>
      <c r="AY50" s="113"/>
      <c r="AZ50" s="110"/>
      <c r="BA50" s="110"/>
      <c r="BB50" s="110"/>
      <c r="BC50" s="110"/>
      <c r="BD50" s="110"/>
      <c r="BE50" s="127" t="str">
        <f t="shared" si="3"/>
        <v/>
      </c>
      <c r="BF50" s="110"/>
      <c r="BG50" s="110"/>
      <c r="BH50" s="110"/>
      <c r="BI50" s="110"/>
    </row>
    <row r="51" spans="1:61" ht="20.399999999999999" x14ac:dyDescent="0.45">
      <c r="A51" s="117" t="str">
        <f t="shared" ca="1" si="4"/>
        <v/>
      </c>
      <c r="B51" s="118" t="str">
        <f t="shared" ca="1" si="5"/>
        <v/>
      </c>
      <c r="C51" s="110"/>
      <c r="D51" s="110"/>
      <c r="E51" s="110"/>
      <c r="F51" s="110"/>
      <c r="G51" s="127"/>
      <c r="H51" s="110"/>
      <c r="I51" s="110"/>
      <c r="J51" s="110"/>
      <c r="K51" s="110"/>
      <c r="L51" s="110"/>
      <c r="M51" s="110"/>
      <c r="N51" s="110"/>
      <c r="O51" s="110"/>
      <c r="P51" s="139"/>
      <c r="Q51" s="139"/>
      <c r="R51" s="139"/>
      <c r="S51" s="139"/>
      <c r="T51" s="139"/>
      <c r="U51" s="139"/>
      <c r="V51" s="139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2"/>
      <c r="AP51" s="112"/>
      <c r="AQ51" s="112"/>
      <c r="AR51" s="110"/>
      <c r="AS51" s="112"/>
      <c r="AT51" s="112"/>
      <c r="AU51" s="110"/>
      <c r="AV51" s="112"/>
      <c r="AW51" s="112"/>
      <c r="AX51" s="110"/>
      <c r="AY51" s="113"/>
      <c r="AZ51" s="110"/>
      <c r="BA51" s="110"/>
      <c r="BB51" s="110"/>
      <c r="BC51" s="110"/>
      <c r="BD51" s="110"/>
      <c r="BE51" s="127" t="str">
        <f t="shared" si="3"/>
        <v/>
      </c>
      <c r="BF51" s="110"/>
      <c r="BG51" s="110"/>
      <c r="BH51" s="110"/>
      <c r="BI51" s="110"/>
    </row>
    <row r="52" spans="1:61" ht="20.399999999999999" x14ac:dyDescent="0.45">
      <c r="A52" s="117" t="str">
        <f t="shared" ca="1" si="4"/>
        <v/>
      </c>
      <c r="B52" s="118" t="str">
        <f t="shared" ca="1" si="5"/>
        <v/>
      </c>
      <c r="C52" s="110"/>
      <c r="D52" s="110"/>
      <c r="E52" s="110"/>
      <c r="F52" s="110"/>
      <c r="G52" s="127"/>
      <c r="H52" s="110"/>
      <c r="I52" s="110"/>
      <c r="J52" s="110"/>
      <c r="K52" s="110"/>
      <c r="L52" s="110"/>
      <c r="M52" s="110"/>
      <c r="N52" s="110"/>
      <c r="O52" s="110"/>
      <c r="P52" s="139"/>
      <c r="Q52" s="139"/>
      <c r="R52" s="139"/>
      <c r="S52" s="139"/>
      <c r="T52" s="139"/>
      <c r="U52" s="139"/>
      <c r="V52" s="139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2"/>
      <c r="AP52" s="112"/>
      <c r="AQ52" s="112"/>
      <c r="AR52" s="110"/>
      <c r="AS52" s="112"/>
      <c r="AT52" s="112"/>
      <c r="AU52" s="110"/>
      <c r="AV52" s="112"/>
      <c r="AW52" s="112"/>
      <c r="AX52" s="110"/>
      <c r="AY52" s="113"/>
      <c r="AZ52" s="110"/>
      <c r="BA52" s="110"/>
      <c r="BB52" s="110"/>
      <c r="BC52" s="110"/>
      <c r="BD52" s="110"/>
      <c r="BE52" s="127" t="str">
        <f t="shared" si="3"/>
        <v/>
      </c>
      <c r="BF52" s="110"/>
      <c r="BG52" s="110"/>
      <c r="BH52" s="110"/>
      <c r="BI52" s="110"/>
    </row>
    <row r="53" spans="1:61" ht="20.399999999999999" x14ac:dyDescent="0.45">
      <c r="A53" s="117" t="str">
        <f t="shared" ca="1" si="4"/>
        <v/>
      </c>
      <c r="B53" s="118" t="str">
        <f t="shared" ca="1" si="5"/>
        <v/>
      </c>
      <c r="C53" s="110"/>
      <c r="D53" s="110"/>
      <c r="E53" s="110"/>
      <c r="F53" s="110"/>
      <c r="G53" s="127"/>
      <c r="H53" s="110"/>
      <c r="I53" s="110"/>
      <c r="J53" s="110"/>
      <c r="K53" s="110"/>
      <c r="L53" s="110"/>
      <c r="M53" s="110"/>
      <c r="N53" s="110"/>
      <c r="O53" s="110"/>
      <c r="P53" s="139"/>
      <c r="Q53" s="139"/>
      <c r="R53" s="139"/>
      <c r="S53" s="139"/>
      <c r="T53" s="139"/>
      <c r="U53" s="139"/>
      <c r="V53" s="139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2"/>
      <c r="AP53" s="112"/>
      <c r="AQ53" s="112"/>
      <c r="AR53" s="110"/>
      <c r="AS53" s="112"/>
      <c r="AT53" s="112"/>
      <c r="AU53" s="110"/>
      <c r="AV53" s="112"/>
      <c r="AW53" s="112"/>
      <c r="AX53" s="110"/>
      <c r="AY53" s="113"/>
      <c r="AZ53" s="110"/>
      <c r="BA53" s="110"/>
      <c r="BB53" s="110"/>
      <c r="BC53" s="110"/>
      <c r="BD53" s="110"/>
      <c r="BE53" s="127" t="str">
        <f t="shared" si="3"/>
        <v/>
      </c>
      <c r="BF53" s="110"/>
      <c r="BG53" s="110"/>
      <c r="BH53" s="110"/>
      <c r="BI53" s="110"/>
    </row>
    <row r="54" spans="1:61" ht="20.399999999999999" x14ac:dyDescent="0.45">
      <c r="A54" s="117" t="str">
        <f t="shared" ca="1" si="4"/>
        <v/>
      </c>
      <c r="B54" s="118" t="str">
        <f t="shared" ca="1" si="5"/>
        <v/>
      </c>
      <c r="C54" s="110"/>
      <c r="D54" s="110"/>
      <c r="E54" s="110"/>
      <c r="F54" s="110"/>
      <c r="G54" s="127"/>
      <c r="H54" s="110"/>
      <c r="I54" s="110"/>
      <c r="J54" s="110"/>
      <c r="K54" s="110"/>
      <c r="L54" s="110"/>
      <c r="M54" s="110"/>
      <c r="N54" s="110"/>
      <c r="O54" s="110"/>
      <c r="P54" s="139"/>
      <c r="Q54" s="139"/>
      <c r="R54" s="139"/>
      <c r="S54" s="139"/>
      <c r="T54" s="139"/>
      <c r="U54" s="139"/>
      <c r="V54" s="139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2"/>
      <c r="AP54" s="112"/>
      <c r="AQ54" s="112"/>
      <c r="AR54" s="110"/>
      <c r="AS54" s="112"/>
      <c r="AT54" s="112"/>
      <c r="AU54" s="110"/>
      <c r="AV54" s="112"/>
      <c r="AW54" s="112"/>
      <c r="AX54" s="110"/>
      <c r="AY54" s="113"/>
      <c r="AZ54" s="110"/>
      <c r="BA54" s="110"/>
      <c r="BB54" s="110"/>
      <c r="BC54" s="110"/>
      <c r="BD54" s="110"/>
      <c r="BE54" s="127" t="str">
        <f t="shared" si="3"/>
        <v/>
      </c>
      <c r="BF54" s="110"/>
      <c r="BG54" s="110"/>
      <c r="BH54" s="110"/>
      <c r="BI54" s="110"/>
    </row>
    <row r="55" spans="1:61" ht="20.399999999999999" x14ac:dyDescent="0.45">
      <c r="A55" s="117" t="str">
        <f t="shared" ca="1" si="4"/>
        <v/>
      </c>
      <c r="B55" s="118" t="str">
        <f t="shared" ca="1" si="5"/>
        <v/>
      </c>
      <c r="C55" s="110"/>
      <c r="D55" s="110"/>
      <c r="E55" s="110"/>
      <c r="F55" s="110"/>
      <c r="G55" s="127"/>
      <c r="H55" s="110"/>
      <c r="I55" s="110"/>
      <c r="J55" s="110"/>
      <c r="K55" s="110"/>
      <c r="L55" s="110"/>
      <c r="M55" s="110"/>
      <c r="N55" s="110"/>
      <c r="O55" s="110"/>
      <c r="P55" s="139"/>
      <c r="Q55" s="139"/>
      <c r="R55" s="139"/>
      <c r="S55" s="139"/>
      <c r="T55" s="139"/>
      <c r="U55" s="139"/>
      <c r="V55" s="139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2"/>
      <c r="AP55" s="112"/>
      <c r="AQ55" s="112"/>
      <c r="AR55" s="110"/>
      <c r="AS55" s="112"/>
      <c r="AT55" s="112"/>
      <c r="AU55" s="110"/>
      <c r="AV55" s="112"/>
      <c r="AW55" s="112"/>
      <c r="AX55" s="110"/>
      <c r="AY55" s="113"/>
      <c r="AZ55" s="110"/>
      <c r="BA55" s="110"/>
      <c r="BB55" s="110"/>
      <c r="BC55" s="110"/>
      <c r="BD55" s="110"/>
      <c r="BE55" s="127" t="str">
        <f t="shared" si="3"/>
        <v/>
      </c>
      <c r="BF55" s="110"/>
      <c r="BG55" s="110"/>
      <c r="BH55" s="110"/>
      <c r="BI55" s="110"/>
    </row>
    <row r="56" spans="1:61" ht="20.399999999999999" x14ac:dyDescent="0.45">
      <c r="A56" s="117" t="str">
        <f t="shared" ca="1" si="4"/>
        <v/>
      </c>
      <c r="B56" s="118" t="str">
        <f t="shared" ca="1" si="5"/>
        <v/>
      </c>
      <c r="C56" s="110"/>
      <c r="D56" s="110"/>
      <c r="E56" s="110"/>
      <c r="F56" s="110"/>
      <c r="G56" s="127"/>
      <c r="H56" s="110"/>
      <c r="I56" s="110"/>
      <c r="J56" s="110"/>
      <c r="K56" s="110"/>
      <c r="L56" s="110"/>
      <c r="M56" s="110"/>
      <c r="N56" s="110"/>
      <c r="O56" s="110"/>
      <c r="P56" s="139"/>
      <c r="Q56" s="139"/>
      <c r="R56" s="139"/>
      <c r="S56" s="139"/>
      <c r="T56" s="139"/>
      <c r="U56" s="139"/>
      <c r="V56" s="139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2"/>
      <c r="AP56" s="112"/>
      <c r="AQ56" s="112"/>
      <c r="AR56" s="110"/>
      <c r="AS56" s="112"/>
      <c r="AT56" s="112"/>
      <c r="AU56" s="110"/>
      <c r="AV56" s="112"/>
      <c r="AW56" s="112"/>
      <c r="AX56" s="110"/>
      <c r="AY56" s="113"/>
      <c r="AZ56" s="110"/>
      <c r="BA56" s="110"/>
      <c r="BB56" s="110"/>
      <c r="BC56" s="110"/>
      <c r="BD56" s="110"/>
      <c r="BE56" s="127" t="str">
        <f t="shared" si="3"/>
        <v/>
      </c>
      <c r="BF56" s="110"/>
      <c r="BG56" s="110"/>
      <c r="BH56" s="110"/>
      <c r="BI56" s="110"/>
    </row>
    <row r="57" spans="1:61" ht="20.399999999999999" x14ac:dyDescent="0.45">
      <c r="A57" s="117" t="str">
        <f t="shared" ca="1" si="4"/>
        <v/>
      </c>
      <c r="B57" s="118" t="str">
        <f t="shared" ca="1" si="5"/>
        <v/>
      </c>
      <c r="C57" s="110"/>
      <c r="D57" s="110"/>
      <c r="E57" s="110"/>
      <c r="F57" s="110"/>
      <c r="G57" s="127"/>
      <c r="H57" s="110"/>
      <c r="I57" s="110"/>
      <c r="J57" s="110"/>
      <c r="K57" s="110"/>
      <c r="L57" s="110"/>
      <c r="M57" s="110"/>
      <c r="N57" s="110"/>
      <c r="O57" s="110"/>
      <c r="P57" s="139"/>
      <c r="Q57" s="139"/>
      <c r="R57" s="139"/>
      <c r="S57" s="139"/>
      <c r="T57" s="139"/>
      <c r="U57" s="139"/>
      <c r="V57" s="139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2"/>
      <c r="AP57" s="112"/>
      <c r="AQ57" s="112"/>
      <c r="AR57" s="110"/>
      <c r="AS57" s="112"/>
      <c r="AT57" s="112"/>
      <c r="AU57" s="110"/>
      <c r="AV57" s="112"/>
      <c r="AW57" s="112"/>
      <c r="AX57" s="110"/>
      <c r="AY57" s="113"/>
      <c r="AZ57" s="110"/>
      <c r="BA57" s="110"/>
      <c r="BB57" s="110"/>
      <c r="BC57" s="110"/>
      <c r="BD57" s="110"/>
      <c r="BE57" s="127" t="str">
        <f t="shared" si="3"/>
        <v/>
      </c>
      <c r="BF57" s="110"/>
      <c r="BG57" s="110"/>
      <c r="BH57" s="110"/>
      <c r="BI57" s="110"/>
    </row>
    <row r="58" spans="1:61" ht="20.399999999999999" x14ac:dyDescent="0.45">
      <c r="A58" s="117" t="str">
        <f t="shared" ca="1" si="4"/>
        <v/>
      </c>
      <c r="B58" s="118" t="str">
        <f t="shared" ca="1" si="5"/>
        <v/>
      </c>
      <c r="C58" s="110"/>
      <c r="D58" s="110"/>
      <c r="E58" s="110"/>
      <c r="F58" s="110"/>
      <c r="G58" s="127"/>
      <c r="H58" s="110"/>
      <c r="I58" s="110"/>
      <c r="J58" s="110"/>
      <c r="K58" s="110"/>
      <c r="L58" s="110"/>
      <c r="M58" s="110"/>
      <c r="N58" s="110"/>
      <c r="O58" s="110"/>
      <c r="P58" s="139"/>
      <c r="Q58" s="139"/>
      <c r="R58" s="139"/>
      <c r="S58" s="139"/>
      <c r="T58" s="139"/>
      <c r="U58" s="139"/>
      <c r="V58" s="139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2"/>
      <c r="AP58" s="112"/>
      <c r="AQ58" s="112"/>
      <c r="AR58" s="110"/>
      <c r="AS58" s="112"/>
      <c r="AT58" s="112"/>
      <c r="AU58" s="110"/>
      <c r="AV58" s="112"/>
      <c r="AW58" s="112"/>
      <c r="AX58" s="110"/>
      <c r="AY58" s="113"/>
      <c r="AZ58" s="110"/>
      <c r="BA58" s="110"/>
      <c r="BB58" s="110"/>
      <c r="BC58" s="110"/>
      <c r="BD58" s="110"/>
      <c r="BE58" s="127" t="str">
        <f t="shared" si="3"/>
        <v/>
      </c>
      <c r="BF58" s="110"/>
      <c r="BG58" s="110"/>
      <c r="BH58" s="110"/>
      <c r="BI58" s="110"/>
    </row>
    <row r="59" spans="1:61" ht="20.399999999999999" x14ac:dyDescent="0.45">
      <c r="A59" s="117" t="str">
        <f t="shared" ca="1" si="4"/>
        <v/>
      </c>
      <c r="B59" s="118" t="str">
        <f t="shared" ca="1" si="5"/>
        <v/>
      </c>
      <c r="C59" s="110"/>
      <c r="D59" s="110"/>
      <c r="E59" s="110"/>
      <c r="F59" s="110"/>
      <c r="G59" s="127"/>
      <c r="H59" s="110"/>
      <c r="I59" s="110"/>
      <c r="J59" s="110"/>
      <c r="K59" s="110"/>
      <c r="L59" s="110"/>
      <c r="M59" s="110"/>
      <c r="N59" s="110"/>
      <c r="O59" s="110"/>
      <c r="P59" s="139"/>
      <c r="Q59" s="139"/>
      <c r="R59" s="139"/>
      <c r="S59" s="139"/>
      <c r="T59" s="139"/>
      <c r="U59" s="139"/>
      <c r="V59" s="139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2"/>
      <c r="AP59" s="112"/>
      <c r="AQ59" s="112"/>
      <c r="AR59" s="110"/>
      <c r="AS59" s="112"/>
      <c r="AT59" s="112"/>
      <c r="AU59" s="110"/>
      <c r="AV59" s="112"/>
      <c r="AW59" s="112"/>
      <c r="AX59" s="110"/>
      <c r="AY59" s="113"/>
      <c r="AZ59" s="110"/>
      <c r="BA59" s="110"/>
      <c r="BB59" s="110"/>
      <c r="BC59" s="110"/>
      <c r="BD59" s="110"/>
      <c r="BE59" s="127" t="str">
        <f t="shared" si="3"/>
        <v/>
      </c>
      <c r="BF59" s="110"/>
      <c r="BG59" s="110"/>
      <c r="BH59" s="110"/>
      <c r="BI59" s="110"/>
    </row>
    <row r="60" spans="1:61" ht="20.399999999999999" x14ac:dyDescent="0.45">
      <c r="A60" s="117" t="str">
        <f t="shared" ca="1" si="4"/>
        <v/>
      </c>
      <c r="B60" s="118" t="str">
        <f t="shared" ca="1" si="5"/>
        <v/>
      </c>
      <c r="C60" s="110"/>
      <c r="D60" s="110"/>
      <c r="E60" s="110"/>
      <c r="F60" s="110"/>
      <c r="G60" s="127"/>
      <c r="H60" s="110"/>
      <c r="I60" s="110"/>
      <c r="J60" s="110"/>
      <c r="K60" s="110"/>
      <c r="L60" s="110"/>
      <c r="M60" s="110"/>
      <c r="N60" s="110"/>
      <c r="O60" s="110"/>
      <c r="P60" s="139"/>
      <c r="Q60" s="139"/>
      <c r="R60" s="139"/>
      <c r="S60" s="139"/>
      <c r="T60" s="139"/>
      <c r="U60" s="139"/>
      <c r="V60" s="139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2"/>
      <c r="AP60" s="112"/>
      <c r="AQ60" s="112"/>
      <c r="AR60" s="110"/>
      <c r="AS60" s="112"/>
      <c r="AT60" s="112"/>
      <c r="AU60" s="110"/>
      <c r="AV60" s="112"/>
      <c r="AW60" s="112"/>
      <c r="AX60" s="110"/>
      <c r="AY60" s="113"/>
      <c r="AZ60" s="110"/>
      <c r="BA60" s="110"/>
      <c r="BB60" s="110"/>
      <c r="BC60" s="110"/>
      <c r="BD60" s="110"/>
      <c r="BE60" s="127" t="str">
        <f t="shared" ref="BE60:BE123" si="6">IF(AO60&lt;&gt;"",TEXT(AO60,"AAAAMM"),"")</f>
        <v/>
      </c>
      <c r="BF60" s="110"/>
      <c r="BG60" s="110"/>
      <c r="BH60" s="110"/>
      <c r="BI60" s="110"/>
    </row>
    <row r="61" spans="1:61" ht="20.399999999999999" x14ac:dyDescent="0.45">
      <c r="A61" s="117" t="str">
        <f t="shared" ref="A61:A92" ca="1" si="7">IF(C61&lt;&gt;"",IF(BA61&lt;&gt;"","Livré",IF(AO61&lt;=TODAY(),"Prêt",IF(AO61&gt;TODAY(),"Futur","ERR"))),"")</f>
        <v/>
      </c>
      <c r="B61" s="118" t="str">
        <f t="shared" ref="B61:B92" ca="1" si="8">IF(C61&lt;&gt;"",IF(BA61="",TODAY()-AO61,BA61-AO61),"")</f>
        <v/>
      </c>
      <c r="C61" s="110"/>
      <c r="D61" s="110"/>
      <c r="E61" s="110"/>
      <c r="F61" s="110"/>
      <c r="G61" s="127"/>
      <c r="H61" s="110"/>
      <c r="I61" s="110"/>
      <c r="J61" s="110"/>
      <c r="K61" s="110"/>
      <c r="L61" s="110"/>
      <c r="M61" s="110"/>
      <c r="N61" s="110"/>
      <c r="O61" s="110"/>
      <c r="P61" s="139"/>
      <c r="Q61" s="139"/>
      <c r="R61" s="139"/>
      <c r="S61" s="139"/>
      <c r="T61" s="139"/>
      <c r="U61" s="139"/>
      <c r="V61" s="139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2"/>
      <c r="AP61" s="112"/>
      <c r="AQ61" s="112"/>
      <c r="AR61" s="110"/>
      <c r="AS61" s="112"/>
      <c r="AT61" s="112"/>
      <c r="AU61" s="110"/>
      <c r="AV61" s="112"/>
      <c r="AW61" s="112"/>
      <c r="AX61" s="110"/>
      <c r="AY61" s="113"/>
      <c r="AZ61" s="110"/>
      <c r="BA61" s="110"/>
      <c r="BB61" s="110"/>
      <c r="BC61" s="110"/>
      <c r="BD61" s="110"/>
      <c r="BE61" s="127" t="str">
        <f t="shared" si="6"/>
        <v/>
      </c>
      <c r="BF61" s="110"/>
      <c r="BG61" s="110"/>
      <c r="BH61" s="110"/>
      <c r="BI61" s="110"/>
    </row>
    <row r="62" spans="1:61" ht="20.399999999999999" x14ac:dyDescent="0.45">
      <c r="A62" s="117" t="str">
        <f t="shared" ca="1" si="7"/>
        <v/>
      </c>
      <c r="B62" s="118" t="str">
        <f t="shared" ca="1" si="8"/>
        <v/>
      </c>
      <c r="C62" s="110"/>
      <c r="D62" s="110"/>
      <c r="E62" s="110"/>
      <c r="F62" s="110"/>
      <c r="G62" s="127"/>
      <c r="H62" s="110"/>
      <c r="I62" s="110"/>
      <c r="J62" s="110"/>
      <c r="K62" s="110"/>
      <c r="L62" s="110"/>
      <c r="M62" s="110"/>
      <c r="N62" s="110"/>
      <c r="O62" s="110"/>
      <c r="P62" s="139"/>
      <c r="Q62" s="139"/>
      <c r="R62" s="139"/>
      <c r="S62" s="139"/>
      <c r="T62" s="139"/>
      <c r="U62" s="139"/>
      <c r="V62" s="139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2"/>
      <c r="AP62" s="112"/>
      <c r="AQ62" s="112"/>
      <c r="AR62" s="110"/>
      <c r="AS62" s="112"/>
      <c r="AT62" s="112"/>
      <c r="AU62" s="110"/>
      <c r="AV62" s="112"/>
      <c r="AW62" s="112"/>
      <c r="AX62" s="110"/>
      <c r="AY62" s="113"/>
      <c r="AZ62" s="110"/>
      <c r="BA62" s="110"/>
      <c r="BB62" s="110"/>
      <c r="BC62" s="110"/>
      <c r="BD62" s="110"/>
      <c r="BE62" s="127" t="str">
        <f t="shared" si="6"/>
        <v/>
      </c>
      <c r="BF62" s="110"/>
      <c r="BG62" s="110"/>
      <c r="BH62" s="110"/>
      <c r="BI62" s="110"/>
    </row>
    <row r="63" spans="1:61" ht="20.399999999999999" x14ac:dyDescent="0.45">
      <c r="A63" s="117" t="str">
        <f t="shared" ca="1" si="7"/>
        <v/>
      </c>
      <c r="B63" s="118" t="str">
        <f t="shared" ca="1" si="8"/>
        <v/>
      </c>
      <c r="C63" s="110"/>
      <c r="D63" s="110"/>
      <c r="E63" s="110"/>
      <c r="F63" s="110"/>
      <c r="G63" s="127"/>
      <c r="H63" s="110"/>
      <c r="I63" s="110"/>
      <c r="J63" s="110"/>
      <c r="K63" s="110"/>
      <c r="L63" s="110"/>
      <c r="M63" s="110"/>
      <c r="N63" s="110"/>
      <c r="O63" s="110"/>
      <c r="P63" s="139"/>
      <c r="Q63" s="139"/>
      <c r="R63" s="139"/>
      <c r="S63" s="139"/>
      <c r="T63" s="139"/>
      <c r="U63" s="139"/>
      <c r="V63" s="139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2"/>
      <c r="AP63" s="112"/>
      <c r="AQ63" s="112"/>
      <c r="AR63" s="110"/>
      <c r="AS63" s="112"/>
      <c r="AT63" s="112"/>
      <c r="AU63" s="110"/>
      <c r="AV63" s="112"/>
      <c r="AW63" s="112"/>
      <c r="AX63" s="110"/>
      <c r="AY63" s="113"/>
      <c r="AZ63" s="110"/>
      <c r="BA63" s="110"/>
      <c r="BB63" s="110"/>
      <c r="BC63" s="110"/>
      <c r="BD63" s="110"/>
      <c r="BE63" s="127" t="str">
        <f t="shared" si="6"/>
        <v/>
      </c>
      <c r="BF63" s="110"/>
      <c r="BG63" s="110"/>
      <c r="BH63" s="110"/>
      <c r="BI63" s="110"/>
    </row>
    <row r="64" spans="1:61" ht="20.399999999999999" x14ac:dyDescent="0.45">
      <c r="A64" s="117" t="str">
        <f t="shared" ca="1" si="7"/>
        <v/>
      </c>
      <c r="B64" s="118" t="str">
        <f t="shared" ca="1" si="8"/>
        <v/>
      </c>
      <c r="C64" s="110"/>
      <c r="D64" s="110"/>
      <c r="E64" s="110"/>
      <c r="F64" s="110"/>
      <c r="G64" s="127"/>
      <c r="H64" s="110"/>
      <c r="I64" s="110"/>
      <c r="J64" s="110"/>
      <c r="K64" s="110"/>
      <c r="L64" s="110"/>
      <c r="M64" s="110"/>
      <c r="N64" s="110"/>
      <c r="O64" s="110"/>
      <c r="P64" s="139"/>
      <c r="Q64" s="139"/>
      <c r="R64" s="139"/>
      <c r="S64" s="139"/>
      <c r="T64" s="139"/>
      <c r="U64" s="139"/>
      <c r="V64" s="139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2"/>
      <c r="AP64" s="112"/>
      <c r="AQ64" s="112"/>
      <c r="AR64" s="110"/>
      <c r="AS64" s="112"/>
      <c r="AT64" s="112"/>
      <c r="AU64" s="110"/>
      <c r="AV64" s="112"/>
      <c r="AW64" s="112"/>
      <c r="AX64" s="110"/>
      <c r="AY64" s="113"/>
      <c r="AZ64" s="110"/>
      <c r="BA64" s="110"/>
      <c r="BB64" s="110"/>
      <c r="BC64" s="110"/>
      <c r="BD64" s="110"/>
      <c r="BE64" s="127" t="str">
        <f t="shared" si="6"/>
        <v/>
      </c>
      <c r="BF64" s="110"/>
      <c r="BG64" s="110"/>
      <c r="BH64" s="110"/>
      <c r="BI64" s="110"/>
    </row>
    <row r="65" spans="1:61" ht="20.399999999999999" x14ac:dyDescent="0.45">
      <c r="A65" s="117" t="str">
        <f t="shared" ca="1" si="7"/>
        <v/>
      </c>
      <c r="B65" s="118" t="str">
        <f t="shared" ca="1" si="8"/>
        <v/>
      </c>
      <c r="C65" s="110"/>
      <c r="D65" s="110"/>
      <c r="E65" s="110"/>
      <c r="F65" s="110"/>
      <c r="G65" s="127"/>
      <c r="H65" s="110"/>
      <c r="I65" s="110"/>
      <c r="J65" s="110"/>
      <c r="K65" s="110"/>
      <c r="L65" s="110"/>
      <c r="M65" s="110"/>
      <c r="N65" s="110"/>
      <c r="O65" s="110"/>
      <c r="P65" s="139"/>
      <c r="Q65" s="139"/>
      <c r="R65" s="139"/>
      <c r="S65" s="139"/>
      <c r="T65" s="139"/>
      <c r="U65" s="139"/>
      <c r="V65" s="139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2"/>
      <c r="AP65" s="112"/>
      <c r="AQ65" s="112"/>
      <c r="AR65" s="110"/>
      <c r="AS65" s="112"/>
      <c r="AT65" s="112"/>
      <c r="AU65" s="110"/>
      <c r="AV65" s="112"/>
      <c r="AW65" s="112"/>
      <c r="AX65" s="110"/>
      <c r="AY65" s="113"/>
      <c r="AZ65" s="110"/>
      <c r="BA65" s="110"/>
      <c r="BB65" s="110"/>
      <c r="BC65" s="110"/>
      <c r="BD65" s="110"/>
      <c r="BE65" s="127" t="str">
        <f t="shared" si="6"/>
        <v/>
      </c>
      <c r="BF65" s="110"/>
      <c r="BG65" s="110"/>
      <c r="BH65" s="110"/>
      <c r="BI65" s="110"/>
    </row>
    <row r="66" spans="1:61" ht="20.399999999999999" x14ac:dyDescent="0.45">
      <c r="A66" s="117" t="str">
        <f t="shared" ca="1" si="7"/>
        <v/>
      </c>
      <c r="B66" s="118" t="str">
        <f t="shared" ca="1" si="8"/>
        <v/>
      </c>
      <c r="C66" s="110"/>
      <c r="D66" s="110"/>
      <c r="E66" s="110"/>
      <c r="F66" s="110"/>
      <c r="G66" s="127"/>
      <c r="H66" s="110"/>
      <c r="I66" s="110"/>
      <c r="J66" s="110"/>
      <c r="K66" s="110"/>
      <c r="L66" s="110"/>
      <c r="M66" s="110"/>
      <c r="N66" s="110"/>
      <c r="O66" s="110"/>
      <c r="P66" s="139"/>
      <c r="Q66" s="139"/>
      <c r="R66" s="139"/>
      <c r="S66" s="139"/>
      <c r="T66" s="139"/>
      <c r="U66" s="139"/>
      <c r="V66" s="139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2"/>
      <c r="AP66" s="112"/>
      <c r="AQ66" s="112"/>
      <c r="AR66" s="110"/>
      <c r="AS66" s="112"/>
      <c r="AT66" s="112"/>
      <c r="AU66" s="110"/>
      <c r="AV66" s="112"/>
      <c r="AW66" s="112"/>
      <c r="AX66" s="110"/>
      <c r="AY66" s="113"/>
      <c r="AZ66" s="110"/>
      <c r="BA66" s="110"/>
      <c r="BB66" s="110"/>
      <c r="BC66" s="110"/>
      <c r="BD66" s="110"/>
      <c r="BE66" s="127" t="str">
        <f t="shared" si="6"/>
        <v/>
      </c>
      <c r="BF66" s="110"/>
      <c r="BG66" s="110"/>
      <c r="BH66" s="110"/>
      <c r="BI66" s="110"/>
    </row>
    <row r="67" spans="1:61" ht="20.399999999999999" x14ac:dyDescent="0.45">
      <c r="A67" s="117" t="str">
        <f t="shared" ca="1" si="7"/>
        <v/>
      </c>
      <c r="B67" s="118" t="str">
        <f t="shared" ca="1" si="8"/>
        <v/>
      </c>
      <c r="C67" s="110"/>
      <c r="D67" s="110"/>
      <c r="E67" s="110"/>
      <c r="F67" s="110"/>
      <c r="G67" s="127"/>
      <c r="H67" s="110"/>
      <c r="I67" s="110"/>
      <c r="J67" s="110"/>
      <c r="K67" s="110"/>
      <c r="L67" s="110"/>
      <c r="M67" s="110"/>
      <c r="N67" s="110"/>
      <c r="O67" s="110"/>
      <c r="P67" s="139"/>
      <c r="Q67" s="139"/>
      <c r="R67" s="139"/>
      <c r="S67" s="139"/>
      <c r="T67" s="139"/>
      <c r="U67" s="139"/>
      <c r="V67" s="139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2"/>
      <c r="AP67" s="112"/>
      <c r="AQ67" s="112"/>
      <c r="AR67" s="110"/>
      <c r="AS67" s="112"/>
      <c r="AT67" s="112"/>
      <c r="AU67" s="110"/>
      <c r="AV67" s="112"/>
      <c r="AW67" s="112"/>
      <c r="AX67" s="110"/>
      <c r="AY67" s="113"/>
      <c r="AZ67" s="110"/>
      <c r="BA67" s="110"/>
      <c r="BB67" s="110"/>
      <c r="BC67" s="110"/>
      <c r="BD67" s="110"/>
      <c r="BE67" s="127" t="str">
        <f t="shared" si="6"/>
        <v/>
      </c>
      <c r="BF67" s="110"/>
      <c r="BG67" s="110"/>
      <c r="BH67" s="110"/>
      <c r="BI67" s="110"/>
    </row>
    <row r="68" spans="1:61" ht="20.399999999999999" x14ac:dyDescent="0.45">
      <c r="A68" s="117" t="str">
        <f t="shared" ca="1" si="7"/>
        <v/>
      </c>
      <c r="B68" s="118" t="str">
        <f t="shared" ca="1" si="8"/>
        <v/>
      </c>
      <c r="C68" s="110"/>
      <c r="D68" s="110"/>
      <c r="E68" s="110"/>
      <c r="F68" s="110"/>
      <c r="G68" s="127"/>
      <c r="H68" s="110"/>
      <c r="I68" s="110"/>
      <c r="J68" s="110"/>
      <c r="K68" s="110"/>
      <c r="L68" s="110"/>
      <c r="M68" s="110"/>
      <c r="N68" s="110"/>
      <c r="O68" s="110"/>
      <c r="P68" s="139"/>
      <c r="Q68" s="139"/>
      <c r="R68" s="139"/>
      <c r="S68" s="139"/>
      <c r="T68" s="139"/>
      <c r="U68" s="139"/>
      <c r="V68" s="139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2"/>
      <c r="AP68" s="112"/>
      <c r="AQ68" s="112"/>
      <c r="AR68" s="110"/>
      <c r="AS68" s="112"/>
      <c r="AT68" s="112"/>
      <c r="AU68" s="110"/>
      <c r="AV68" s="112"/>
      <c r="AW68" s="112"/>
      <c r="AX68" s="110"/>
      <c r="AY68" s="113"/>
      <c r="AZ68" s="110"/>
      <c r="BA68" s="110"/>
      <c r="BB68" s="110"/>
      <c r="BC68" s="110"/>
      <c r="BD68" s="110"/>
      <c r="BE68" s="127" t="str">
        <f t="shared" si="6"/>
        <v/>
      </c>
      <c r="BF68" s="110"/>
      <c r="BG68" s="110"/>
      <c r="BH68" s="110"/>
      <c r="BI68" s="110"/>
    </row>
    <row r="69" spans="1:61" ht="20.399999999999999" x14ac:dyDescent="0.45">
      <c r="A69" s="117" t="str">
        <f t="shared" ca="1" si="7"/>
        <v/>
      </c>
      <c r="B69" s="118" t="str">
        <f t="shared" ca="1" si="8"/>
        <v/>
      </c>
      <c r="C69" s="110"/>
      <c r="D69" s="110"/>
      <c r="E69" s="110"/>
      <c r="F69" s="110"/>
      <c r="G69" s="127"/>
      <c r="H69" s="110"/>
      <c r="I69" s="110"/>
      <c r="J69" s="110"/>
      <c r="K69" s="110"/>
      <c r="L69" s="110"/>
      <c r="M69" s="110"/>
      <c r="N69" s="110"/>
      <c r="O69" s="110"/>
      <c r="P69" s="139"/>
      <c r="Q69" s="139"/>
      <c r="R69" s="139"/>
      <c r="S69" s="139"/>
      <c r="T69" s="139"/>
      <c r="U69" s="139"/>
      <c r="V69" s="139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2"/>
      <c r="AP69" s="112"/>
      <c r="AQ69" s="112"/>
      <c r="AR69" s="110"/>
      <c r="AS69" s="112"/>
      <c r="AT69" s="112"/>
      <c r="AU69" s="110"/>
      <c r="AV69" s="112"/>
      <c r="AW69" s="112"/>
      <c r="AX69" s="110"/>
      <c r="AY69" s="113"/>
      <c r="AZ69" s="110"/>
      <c r="BA69" s="110"/>
      <c r="BB69" s="110"/>
      <c r="BC69" s="110"/>
      <c r="BD69" s="110"/>
      <c r="BE69" s="127" t="str">
        <f t="shared" si="6"/>
        <v/>
      </c>
      <c r="BF69" s="110"/>
      <c r="BG69" s="110"/>
      <c r="BH69" s="110"/>
      <c r="BI69" s="110"/>
    </row>
    <row r="70" spans="1:61" ht="20.399999999999999" x14ac:dyDescent="0.45">
      <c r="A70" s="117" t="str">
        <f t="shared" ca="1" si="7"/>
        <v/>
      </c>
      <c r="B70" s="118" t="str">
        <f t="shared" ca="1" si="8"/>
        <v/>
      </c>
      <c r="C70" s="110"/>
      <c r="D70" s="110"/>
      <c r="E70" s="110"/>
      <c r="F70" s="110"/>
      <c r="G70" s="127"/>
      <c r="H70" s="110"/>
      <c r="I70" s="110"/>
      <c r="J70" s="110"/>
      <c r="K70" s="110"/>
      <c r="L70" s="110"/>
      <c r="M70" s="110"/>
      <c r="N70" s="110"/>
      <c r="O70" s="110"/>
      <c r="P70" s="139"/>
      <c r="Q70" s="139"/>
      <c r="R70" s="139"/>
      <c r="S70" s="139"/>
      <c r="T70" s="139"/>
      <c r="U70" s="139"/>
      <c r="V70" s="139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2"/>
      <c r="AP70" s="112"/>
      <c r="AQ70" s="112"/>
      <c r="AR70" s="110"/>
      <c r="AS70" s="112"/>
      <c r="AT70" s="112"/>
      <c r="AU70" s="110"/>
      <c r="AV70" s="112"/>
      <c r="AW70" s="112"/>
      <c r="AX70" s="110"/>
      <c r="AY70" s="113"/>
      <c r="AZ70" s="110"/>
      <c r="BA70" s="110"/>
      <c r="BB70" s="110"/>
      <c r="BC70" s="110"/>
      <c r="BD70" s="110"/>
      <c r="BE70" s="127" t="str">
        <f t="shared" si="6"/>
        <v/>
      </c>
      <c r="BF70" s="110"/>
      <c r="BG70" s="110"/>
      <c r="BH70" s="110"/>
      <c r="BI70" s="110"/>
    </row>
    <row r="71" spans="1:61" ht="20.399999999999999" x14ac:dyDescent="0.45">
      <c r="A71" s="117" t="str">
        <f t="shared" ca="1" si="7"/>
        <v/>
      </c>
      <c r="B71" s="118" t="str">
        <f t="shared" ca="1" si="8"/>
        <v/>
      </c>
      <c r="C71" s="110"/>
      <c r="D71" s="110"/>
      <c r="E71" s="110"/>
      <c r="F71" s="110"/>
      <c r="G71" s="127"/>
      <c r="H71" s="110"/>
      <c r="I71" s="110"/>
      <c r="J71" s="110"/>
      <c r="K71" s="110"/>
      <c r="L71" s="110"/>
      <c r="M71" s="110"/>
      <c r="N71" s="110"/>
      <c r="O71" s="110"/>
      <c r="P71" s="139"/>
      <c r="Q71" s="139"/>
      <c r="R71" s="139"/>
      <c r="S71" s="139"/>
      <c r="T71" s="139"/>
      <c r="U71" s="139"/>
      <c r="V71" s="139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2"/>
      <c r="AP71" s="112"/>
      <c r="AQ71" s="112"/>
      <c r="AR71" s="110"/>
      <c r="AS71" s="112"/>
      <c r="AT71" s="112"/>
      <c r="AU71" s="110"/>
      <c r="AV71" s="112"/>
      <c r="AW71" s="112"/>
      <c r="AX71" s="110"/>
      <c r="AY71" s="113"/>
      <c r="AZ71" s="110"/>
      <c r="BA71" s="110"/>
      <c r="BB71" s="110"/>
      <c r="BC71" s="110"/>
      <c r="BD71" s="110"/>
      <c r="BE71" s="127" t="str">
        <f t="shared" si="6"/>
        <v/>
      </c>
      <c r="BF71" s="110"/>
      <c r="BG71" s="110"/>
      <c r="BH71" s="110"/>
      <c r="BI71" s="110"/>
    </row>
    <row r="72" spans="1:61" ht="20.399999999999999" x14ac:dyDescent="0.45">
      <c r="A72" s="117" t="str">
        <f t="shared" ca="1" si="7"/>
        <v/>
      </c>
      <c r="B72" s="118" t="str">
        <f t="shared" ca="1" si="8"/>
        <v/>
      </c>
      <c r="C72" s="110"/>
      <c r="D72" s="110"/>
      <c r="E72" s="110"/>
      <c r="F72" s="110"/>
      <c r="G72" s="127"/>
      <c r="H72" s="110"/>
      <c r="I72" s="110"/>
      <c r="J72" s="110"/>
      <c r="K72" s="110"/>
      <c r="L72" s="110"/>
      <c r="M72" s="110"/>
      <c r="N72" s="110"/>
      <c r="O72" s="110"/>
      <c r="P72" s="139"/>
      <c r="Q72" s="139"/>
      <c r="R72" s="139"/>
      <c r="S72" s="139"/>
      <c r="T72" s="139"/>
      <c r="U72" s="139"/>
      <c r="V72" s="139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2"/>
      <c r="AP72" s="112"/>
      <c r="AQ72" s="112"/>
      <c r="AR72" s="110"/>
      <c r="AS72" s="112"/>
      <c r="AT72" s="112"/>
      <c r="AU72" s="110"/>
      <c r="AV72" s="112"/>
      <c r="AW72" s="112"/>
      <c r="AX72" s="110"/>
      <c r="AY72" s="113"/>
      <c r="AZ72" s="110"/>
      <c r="BA72" s="110"/>
      <c r="BB72" s="110"/>
      <c r="BC72" s="110"/>
      <c r="BD72" s="110"/>
      <c r="BE72" s="127" t="str">
        <f t="shared" si="6"/>
        <v/>
      </c>
      <c r="BF72" s="110"/>
      <c r="BG72" s="110"/>
      <c r="BH72" s="110"/>
      <c r="BI72" s="110"/>
    </row>
    <row r="73" spans="1:61" ht="20.399999999999999" x14ac:dyDescent="0.45">
      <c r="A73" s="117" t="str">
        <f t="shared" ca="1" si="7"/>
        <v/>
      </c>
      <c r="B73" s="118" t="str">
        <f t="shared" ca="1" si="8"/>
        <v/>
      </c>
      <c r="C73" s="110"/>
      <c r="D73" s="110"/>
      <c r="E73" s="110"/>
      <c r="F73" s="110"/>
      <c r="G73" s="127"/>
      <c r="H73" s="110"/>
      <c r="I73" s="110"/>
      <c r="J73" s="110"/>
      <c r="K73" s="110"/>
      <c r="L73" s="110"/>
      <c r="M73" s="110"/>
      <c r="N73" s="110"/>
      <c r="O73" s="110"/>
      <c r="P73" s="139"/>
      <c r="Q73" s="139"/>
      <c r="R73" s="139"/>
      <c r="S73" s="139"/>
      <c r="T73" s="139"/>
      <c r="U73" s="139"/>
      <c r="V73" s="139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2"/>
      <c r="AP73" s="112"/>
      <c r="AQ73" s="112"/>
      <c r="AR73" s="110"/>
      <c r="AS73" s="112"/>
      <c r="AT73" s="112"/>
      <c r="AU73" s="110"/>
      <c r="AV73" s="112"/>
      <c r="AW73" s="112"/>
      <c r="AX73" s="110"/>
      <c r="AY73" s="113"/>
      <c r="AZ73" s="110"/>
      <c r="BA73" s="110"/>
      <c r="BB73" s="110"/>
      <c r="BC73" s="110"/>
      <c r="BD73" s="110"/>
      <c r="BE73" s="127" t="str">
        <f t="shared" si="6"/>
        <v/>
      </c>
      <c r="BF73" s="110"/>
      <c r="BG73" s="110"/>
      <c r="BH73" s="110"/>
      <c r="BI73" s="110"/>
    </row>
    <row r="74" spans="1:61" ht="20.399999999999999" x14ac:dyDescent="0.45">
      <c r="A74" s="117" t="str">
        <f t="shared" ca="1" si="7"/>
        <v/>
      </c>
      <c r="B74" s="118" t="str">
        <f t="shared" ca="1" si="8"/>
        <v/>
      </c>
      <c r="C74" s="110"/>
      <c r="D74" s="110"/>
      <c r="E74" s="110"/>
      <c r="F74" s="110"/>
      <c r="G74" s="127"/>
      <c r="H74" s="110"/>
      <c r="I74" s="110"/>
      <c r="J74" s="110"/>
      <c r="K74" s="110"/>
      <c r="L74" s="110"/>
      <c r="M74" s="110"/>
      <c r="N74" s="110"/>
      <c r="O74" s="110"/>
      <c r="P74" s="139"/>
      <c r="Q74" s="139"/>
      <c r="R74" s="139"/>
      <c r="S74" s="139"/>
      <c r="T74" s="139"/>
      <c r="U74" s="139"/>
      <c r="V74" s="139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2"/>
      <c r="AP74" s="112"/>
      <c r="AQ74" s="112"/>
      <c r="AR74" s="110"/>
      <c r="AS74" s="112"/>
      <c r="AT74" s="112"/>
      <c r="AU74" s="110"/>
      <c r="AV74" s="112"/>
      <c r="AW74" s="112"/>
      <c r="AX74" s="110"/>
      <c r="AY74" s="113"/>
      <c r="AZ74" s="110"/>
      <c r="BA74" s="110"/>
      <c r="BB74" s="110"/>
      <c r="BC74" s="110"/>
      <c r="BD74" s="110"/>
      <c r="BE74" s="127" t="str">
        <f t="shared" si="6"/>
        <v/>
      </c>
      <c r="BF74" s="110"/>
      <c r="BG74" s="110"/>
      <c r="BH74" s="110"/>
      <c r="BI74" s="110"/>
    </row>
    <row r="75" spans="1:61" ht="20.399999999999999" x14ac:dyDescent="0.45">
      <c r="A75" s="117" t="str">
        <f t="shared" ca="1" si="7"/>
        <v/>
      </c>
      <c r="B75" s="118" t="str">
        <f t="shared" ca="1" si="8"/>
        <v/>
      </c>
      <c r="C75" s="110"/>
      <c r="D75" s="110"/>
      <c r="E75" s="110"/>
      <c r="F75" s="110"/>
      <c r="G75" s="127"/>
      <c r="H75" s="110"/>
      <c r="I75" s="110"/>
      <c r="J75" s="110"/>
      <c r="K75" s="110"/>
      <c r="L75" s="110"/>
      <c r="M75" s="110"/>
      <c r="N75" s="110"/>
      <c r="O75" s="110"/>
      <c r="P75" s="139"/>
      <c r="Q75" s="139"/>
      <c r="R75" s="139"/>
      <c r="S75" s="139"/>
      <c r="T75" s="139"/>
      <c r="U75" s="139"/>
      <c r="V75" s="139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2"/>
      <c r="AP75" s="112"/>
      <c r="AQ75" s="112"/>
      <c r="AR75" s="110"/>
      <c r="AS75" s="112"/>
      <c r="AT75" s="112"/>
      <c r="AU75" s="110"/>
      <c r="AV75" s="112"/>
      <c r="AW75" s="112"/>
      <c r="AX75" s="110"/>
      <c r="AY75" s="113"/>
      <c r="AZ75" s="110"/>
      <c r="BA75" s="110"/>
      <c r="BB75" s="110"/>
      <c r="BC75" s="110"/>
      <c r="BD75" s="110"/>
      <c r="BE75" s="127" t="str">
        <f t="shared" si="6"/>
        <v/>
      </c>
      <c r="BF75" s="110"/>
      <c r="BG75" s="110"/>
      <c r="BH75" s="110"/>
      <c r="BI75" s="110"/>
    </row>
    <row r="76" spans="1:61" ht="20.399999999999999" x14ac:dyDescent="0.45">
      <c r="A76" s="117" t="str">
        <f t="shared" ca="1" si="7"/>
        <v/>
      </c>
      <c r="B76" s="118" t="str">
        <f t="shared" ca="1" si="8"/>
        <v/>
      </c>
      <c r="C76" s="110"/>
      <c r="D76" s="110"/>
      <c r="E76" s="110"/>
      <c r="F76" s="110"/>
      <c r="G76" s="127"/>
      <c r="H76" s="110"/>
      <c r="I76" s="110"/>
      <c r="J76" s="110"/>
      <c r="K76" s="110"/>
      <c r="L76" s="110"/>
      <c r="M76" s="110"/>
      <c r="N76" s="110"/>
      <c r="O76" s="110"/>
      <c r="P76" s="139"/>
      <c r="Q76" s="139"/>
      <c r="R76" s="139"/>
      <c r="S76" s="139"/>
      <c r="T76" s="139"/>
      <c r="U76" s="139"/>
      <c r="V76" s="139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2"/>
      <c r="AP76" s="112"/>
      <c r="AQ76" s="112"/>
      <c r="AR76" s="110"/>
      <c r="AS76" s="112"/>
      <c r="AT76" s="112"/>
      <c r="AU76" s="110"/>
      <c r="AV76" s="112"/>
      <c r="AW76" s="112"/>
      <c r="AX76" s="110"/>
      <c r="AY76" s="113"/>
      <c r="AZ76" s="110"/>
      <c r="BA76" s="110"/>
      <c r="BB76" s="110"/>
      <c r="BC76" s="110"/>
      <c r="BD76" s="110"/>
      <c r="BE76" s="127" t="str">
        <f t="shared" si="6"/>
        <v/>
      </c>
      <c r="BF76" s="110"/>
      <c r="BG76" s="110"/>
      <c r="BH76" s="110"/>
      <c r="BI76" s="110"/>
    </row>
    <row r="77" spans="1:61" ht="20.399999999999999" x14ac:dyDescent="0.45">
      <c r="A77" s="117" t="str">
        <f t="shared" ca="1" si="7"/>
        <v/>
      </c>
      <c r="B77" s="118" t="str">
        <f t="shared" ca="1" si="8"/>
        <v/>
      </c>
      <c r="C77" s="110"/>
      <c r="D77" s="110"/>
      <c r="E77" s="110"/>
      <c r="F77" s="110"/>
      <c r="G77" s="127"/>
      <c r="H77" s="110"/>
      <c r="I77" s="110"/>
      <c r="J77" s="110"/>
      <c r="K77" s="110"/>
      <c r="L77" s="110"/>
      <c r="M77" s="110"/>
      <c r="N77" s="110"/>
      <c r="O77" s="110"/>
      <c r="P77" s="139"/>
      <c r="Q77" s="139"/>
      <c r="R77" s="139"/>
      <c r="S77" s="139"/>
      <c r="T77" s="139"/>
      <c r="U77" s="139"/>
      <c r="V77" s="139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2"/>
      <c r="AP77" s="112"/>
      <c r="AQ77" s="112"/>
      <c r="AR77" s="110"/>
      <c r="AS77" s="112"/>
      <c r="AT77" s="112"/>
      <c r="AU77" s="110"/>
      <c r="AV77" s="112"/>
      <c r="AW77" s="112"/>
      <c r="AX77" s="110"/>
      <c r="AY77" s="113"/>
      <c r="AZ77" s="110"/>
      <c r="BA77" s="110"/>
      <c r="BB77" s="110"/>
      <c r="BC77" s="110"/>
      <c r="BD77" s="110"/>
      <c r="BE77" s="127" t="str">
        <f t="shared" si="6"/>
        <v/>
      </c>
      <c r="BF77" s="110"/>
      <c r="BG77" s="110"/>
      <c r="BH77" s="110"/>
      <c r="BI77" s="110"/>
    </row>
    <row r="78" spans="1:61" ht="20.399999999999999" x14ac:dyDescent="0.45">
      <c r="A78" s="117" t="str">
        <f t="shared" ca="1" si="7"/>
        <v/>
      </c>
      <c r="B78" s="118" t="str">
        <f t="shared" ca="1" si="8"/>
        <v/>
      </c>
      <c r="C78" s="110"/>
      <c r="D78" s="110"/>
      <c r="E78" s="110"/>
      <c r="F78" s="110"/>
      <c r="G78" s="127"/>
      <c r="H78" s="110"/>
      <c r="I78" s="110"/>
      <c r="J78" s="110"/>
      <c r="K78" s="110"/>
      <c r="L78" s="110"/>
      <c r="M78" s="110"/>
      <c r="N78" s="110"/>
      <c r="O78" s="110"/>
      <c r="P78" s="139"/>
      <c r="Q78" s="139"/>
      <c r="R78" s="139"/>
      <c r="S78" s="139"/>
      <c r="T78" s="139"/>
      <c r="U78" s="139"/>
      <c r="V78" s="139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2"/>
      <c r="AP78" s="112"/>
      <c r="AQ78" s="112"/>
      <c r="AR78" s="110"/>
      <c r="AS78" s="112"/>
      <c r="AT78" s="112"/>
      <c r="AU78" s="110"/>
      <c r="AV78" s="112"/>
      <c r="AW78" s="112"/>
      <c r="AX78" s="110"/>
      <c r="AY78" s="113"/>
      <c r="AZ78" s="110"/>
      <c r="BA78" s="110"/>
      <c r="BB78" s="110"/>
      <c r="BC78" s="110"/>
      <c r="BD78" s="110"/>
      <c r="BE78" s="127" t="str">
        <f t="shared" si="6"/>
        <v/>
      </c>
      <c r="BF78" s="110"/>
      <c r="BG78" s="110"/>
      <c r="BH78" s="110"/>
      <c r="BI78" s="110"/>
    </row>
    <row r="79" spans="1:61" ht="20.399999999999999" x14ac:dyDescent="0.45">
      <c r="A79" s="117" t="str">
        <f t="shared" ca="1" si="7"/>
        <v/>
      </c>
      <c r="B79" s="118" t="str">
        <f t="shared" ca="1" si="8"/>
        <v/>
      </c>
      <c r="C79" s="110"/>
      <c r="D79" s="110"/>
      <c r="E79" s="110"/>
      <c r="F79" s="110"/>
      <c r="G79" s="127"/>
      <c r="H79" s="110"/>
      <c r="I79" s="110"/>
      <c r="J79" s="110"/>
      <c r="K79" s="110"/>
      <c r="L79" s="110"/>
      <c r="M79" s="110"/>
      <c r="N79" s="110"/>
      <c r="O79" s="110"/>
      <c r="P79" s="139"/>
      <c r="Q79" s="139"/>
      <c r="R79" s="139"/>
      <c r="S79" s="139"/>
      <c r="T79" s="139"/>
      <c r="U79" s="139"/>
      <c r="V79" s="139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2"/>
      <c r="AP79" s="112"/>
      <c r="AQ79" s="112"/>
      <c r="AR79" s="110"/>
      <c r="AS79" s="112"/>
      <c r="AT79" s="112"/>
      <c r="AU79" s="110"/>
      <c r="AV79" s="112"/>
      <c r="AW79" s="112"/>
      <c r="AX79" s="110"/>
      <c r="AY79" s="113"/>
      <c r="AZ79" s="110"/>
      <c r="BA79" s="110"/>
      <c r="BB79" s="110"/>
      <c r="BC79" s="110"/>
      <c r="BD79" s="110"/>
      <c r="BE79" s="127" t="str">
        <f t="shared" si="6"/>
        <v/>
      </c>
      <c r="BF79" s="110"/>
      <c r="BG79" s="110"/>
      <c r="BH79" s="110"/>
      <c r="BI79" s="110"/>
    </row>
    <row r="80" spans="1:61" ht="20.399999999999999" x14ac:dyDescent="0.45">
      <c r="A80" s="117" t="str">
        <f t="shared" ca="1" si="7"/>
        <v/>
      </c>
      <c r="B80" s="118" t="str">
        <f t="shared" ca="1" si="8"/>
        <v/>
      </c>
      <c r="C80" s="110"/>
      <c r="D80" s="110"/>
      <c r="E80" s="110"/>
      <c r="F80" s="110"/>
      <c r="G80" s="127"/>
      <c r="H80" s="110"/>
      <c r="I80" s="110"/>
      <c r="J80" s="110"/>
      <c r="K80" s="110"/>
      <c r="L80" s="110"/>
      <c r="M80" s="110"/>
      <c r="N80" s="110"/>
      <c r="O80" s="110"/>
      <c r="P80" s="139"/>
      <c r="Q80" s="139"/>
      <c r="R80" s="139"/>
      <c r="S80" s="139"/>
      <c r="T80" s="139"/>
      <c r="U80" s="139"/>
      <c r="V80" s="139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2"/>
      <c r="AP80" s="112"/>
      <c r="AQ80" s="112"/>
      <c r="AR80" s="110"/>
      <c r="AS80" s="112"/>
      <c r="AT80" s="112"/>
      <c r="AU80" s="110"/>
      <c r="AV80" s="112"/>
      <c r="AW80" s="112"/>
      <c r="AX80" s="110"/>
      <c r="AY80" s="113"/>
      <c r="AZ80" s="110"/>
      <c r="BA80" s="110"/>
      <c r="BB80" s="110"/>
      <c r="BC80" s="110"/>
      <c r="BD80" s="110"/>
      <c r="BE80" s="127" t="str">
        <f t="shared" si="6"/>
        <v/>
      </c>
      <c r="BF80" s="110"/>
      <c r="BG80" s="110"/>
      <c r="BH80" s="110"/>
      <c r="BI80" s="110"/>
    </row>
    <row r="81" spans="1:61" ht="20.399999999999999" x14ac:dyDescent="0.45">
      <c r="A81" s="117" t="str">
        <f t="shared" ca="1" si="7"/>
        <v/>
      </c>
      <c r="B81" s="118" t="str">
        <f t="shared" ca="1" si="8"/>
        <v/>
      </c>
      <c r="C81" s="110"/>
      <c r="D81" s="110"/>
      <c r="E81" s="110"/>
      <c r="F81" s="110"/>
      <c r="G81" s="127"/>
      <c r="H81" s="110"/>
      <c r="I81" s="110"/>
      <c r="J81" s="110"/>
      <c r="K81" s="110"/>
      <c r="L81" s="110"/>
      <c r="M81" s="110"/>
      <c r="N81" s="110"/>
      <c r="O81" s="110"/>
      <c r="P81" s="139"/>
      <c r="Q81" s="139"/>
      <c r="R81" s="139"/>
      <c r="S81" s="139"/>
      <c r="T81" s="139"/>
      <c r="U81" s="139"/>
      <c r="V81" s="139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2"/>
      <c r="AP81" s="112"/>
      <c r="AQ81" s="112"/>
      <c r="AR81" s="110"/>
      <c r="AS81" s="112"/>
      <c r="AT81" s="112"/>
      <c r="AU81" s="110"/>
      <c r="AV81" s="112"/>
      <c r="AW81" s="112"/>
      <c r="AX81" s="110"/>
      <c r="AY81" s="113"/>
      <c r="AZ81" s="110"/>
      <c r="BA81" s="110"/>
      <c r="BB81" s="110"/>
      <c r="BC81" s="110"/>
      <c r="BD81" s="110"/>
      <c r="BE81" s="127" t="str">
        <f t="shared" si="6"/>
        <v/>
      </c>
      <c r="BF81" s="110"/>
      <c r="BG81" s="110"/>
      <c r="BH81" s="110"/>
      <c r="BI81" s="110"/>
    </row>
    <row r="82" spans="1:61" ht="20.399999999999999" x14ac:dyDescent="0.45">
      <c r="A82" s="117" t="str">
        <f t="shared" ca="1" si="7"/>
        <v/>
      </c>
      <c r="B82" s="118" t="str">
        <f t="shared" ca="1" si="8"/>
        <v/>
      </c>
      <c r="C82" s="110"/>
      <c r="D82" s="110"/>
      <c r="E82" s="110"/>
      <c r="F82" s="110"/>
      <c r="G82" s="127"/>
      <c r="H82" s="110"/>
      <c r="I82" s="110"/>
      <c r="J82" s="110"/>
      <c r="K82" s="110"/>
      <c r="L82" s="110"/>
      <c r="M82" s="110"/>
      <c r="N82" s="110"/>
      <c r="O82" s="110"/>
      <c r="P82" s="139"/>
      <c r="Q82" s="139"/>
      <c r="R82" s="139"/>
      <c r="S82" s="139"/>
      <c r="T82" s="139"/>
      <c r="U82" s="139"/>
      <c r="V82" s="139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2"/>
      <c r="AP82" s="112"/>
      <c r="AQ82" s="112"/>
      <c r="AR82" s="110"/>
      <c r="AS82" s="112"/>
      <c r="AT82" s="112"/>
      <c r="AU82" s="110"/>
      <c r="AV82" s="112"/>
      <c r="AW82" s="112"/>
      <c r="AX82" s="110"/>
      <c r="AY82" s="113"/>
      <c r="AZ82" s="110"/>
      <c r="BA82" s="110"/>
      <c r="BB82" s="110"/>
      <c r="BC82" s="110"/>
      <c r="BD82" s="110"/>
      <c r="BE82" s="127" t="str">
        <f t="shared" si="6"/>
        <v/>
      </c>
      <c r="BF82" s="110"/>
      <c r="BG82" s="110"/>
      <c r="BH82" s="110"/>
      <c r="BI82" s="110"/>
    </row>
    <row r="83" spans="1:61" ht="20.399999999999999" x14ac:dyDescent="0.45">
      <c r="A83" s="117" t="str">
        <f t="shared" ca="1" si="7"/>
        <v/>
      </c>
      <c r="B83" s="118" t="str">
        <f t="shared" ca="1" si="8"/>
        <v/>
      </c>
      <c r="C83" s="110"/>
      <c r="D83" s="110"/>
      <c r="E83" s="110"/>
      <c r="F83" s="110"/>
      <c r="G83" s="127"/>
      <c r="H83" s="110"/>
      <c r="I83" s="110"/>
      <c r="J83" s="110"/>
      <c r="K83" s="110"/>
      <c r="L83" s="110"/>
      <c r="M83" s="110"/>
      <c r="N83" s="110"/>
      <c r="O83" s="110"/>
      <c r="P83" s="139"/>
      <c r="Q83" s="139"/>
      <c r="R83" s="139"/>
      <c r="S83" s="139"/>
      <c r="T83" s="139"/>
      <c r="U83" s="139"/>
      <c r="V83" s="139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2"/>
      <c r="AP83" s="112"/>
      <c r="AQ83" s="112"/>
      <c r="AR83" s="110"/>
      <c r="AS83" s="112"/>
      <c r="AT83" s="112"/>
      <c r="AU83" s="110"/>
      <c r="AV83" s="112"/>
      <c r="AW83" s="112"/>
      <c r="AX83" s="110"/>
      <c r="AY83" s="113"/>
      <c r="AZ83" s="110"/>
      <c r="BA83" s="110"/>
      <c r="BB83" s="110"/>
      <c r="BC83" s="110"/>
      <c r="BD83" s="110"/>
      <c r="BE83" s="127" t="str">
        <f t="shared" si="6"/>
        <v/>
      </c>
      <c r="BF83" s="110"/>
      <c r="BG83" s="110"/>
      <c r="BH83" s="110"/>
      <c r="BI83" s="110"/>
    </row>
    <row r="84" spans="1:61" ht="20.399999999999999" x14ac:dyDescent="0.45">
      <c r="A84" s="117" t="str">
        <f t="shared" ca="1" si="7"/>
        <v/>
      </c>
      <c r="B84" s="118" t="str">
        <f t="shared" ca="1" si="8"/>
        <v/>
      </c>
      <c r="C84" s="110"/>
      <c r="D84" s="110"/>
      <c r="E84" s="110"/>
      <c r="F84" s="110"/>
      <c r="G84" s="127"/>
      <c r="H84" s="110"/>
      <c r="I84" s="110"/>
      <c r="J84" s="110"/>
      <c r="K84" s="110"/>
      <c r="L84" s="110"/>
      <c r="M84" s="110"/>
      <c r="N84" s="110"/>
      <c r="O84" s="110"/>
      <c r="P84" s="139"/>
      <c r="Q84" s="139"/>
      <c r="R84" s="139"/>
      <c r="S84" s="139"/>
      <c r="T84" s="139"/>
      <c r="U84" s="139"/>
      <c r="V84" s="139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2"/>
      <c r="AP84" s="112"/>
      <c r="AQ84" s="112"/>
      <c r="AR84" s="110"/>
      <c r="AS84" s="112"/>
      <c r="AT84" s="112"/>
      <c r="AU84" s="110"/>
      <c r="AV84" s="112"/>
      <c r="AW84" s="112"/>
      <c r="AX84" s="110"/>
      <c r="AY84" s="113"/>
      <c r="AZ84" s="110"/>
      <c r="BA84" s="110"/>
      <c r="BB84" s="110"/>
      <c r="BC84" s="110"/>
      <c r="BD84" s="110"/>
      <c r="BE84" s="127" t="str">
        <f t="shared" si="6"/>
        <v/>
      </c>
      <c r="BF84" s="110"/>
      <c r="BG84" s="110"/>
      <c r="BH84" s="110"/>
      <c r="BI84" s="110"/>
    </row>
    <row r="85" spans="1:61" ht="20.399999999999999" x14ac:dyDescent="0.45">
      <c r="A85" s="117" t="str">
        <f t="shared" ca="1" si="7"/>
        <v/>
      </c>
      <c r="B85" s="118" t="str">
        <f t="shared" ca="1" si="8"/>
        <v/>
      </c>
      <c r="C85" s="110"/>
      <c r="D85" s="110"/>
      <c r="E85" s="110"/>
      <c r="F85" s="110"/>
      <c r="G85" s="127"/>
      <c r="H85" s="110"/>
      <c r="I85" s="110"/>
      <c r="J85" s="110"/>
      <c r="K85" s="110"/>
      <c r="L85" s="110"/>
      <c r="M85" s="110"/>
      <c r="N85" s="110"/>
      <c r="O85" s="110"/>
      <c r="P85" s="139"/>
      <c r="Q85" s="139"/>
      <c r="R85" s="139"/>
      <c r="S85" s="139"/>
      <c r="T85" s="139"/>
      <c r="U85" s="139"/>
      <c r="V85" s="139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2"/>
      <c r="AP85" s="112"/>
      <c r="AQ85" s="112"/>
      <c r="AR85" s="110"/>
      <c r="AS85" s="112"/>
      <c r="AT85" s="112"/>
      <c r="AU85" s="110"/>
      <c r="AV85" s="112"/>
      <c r="AW85" s="112"/>
      <c r="AX85" s="110"/>
      <c r="AY85" s="113"/>
      <c r="AZ85" s="110"/>
      <c r="BA85" s="110"/>
      <c r="BB85" s="110"/>
      <c r="BC85" s="110"/>
      <c r="BD85" s="110"/>
      <c r="BE85" s="127" t="str">
        <f t="shared" si="6"/>
        <v/>
      </c>
      <c r="BF85" s="110"/>
      <c r="BG85" s="110"/>
      <c r="BH85" s="110"/>
      <c r="BI85" s="110"/>
    </row>
    <row r="86" spans="1:61" ht="20.399999999999999" x14ac:dyDescent="0.45">
      <c r="A86" s="117" t="str">
        <f t="shared" ca="1" si="7"/>
        <v/>
      </c>
      <c r="B86" s="118" t="str">
        <f t="shared" ca="1" si="8"/>
        <v/>
      </c>
      <c r="C86" s="110"/>
      <c r="D86" s="110"/>
      <c r="E86" s="110"/>
      <c r="F86" s="110"/>
      <c r="G86" s="127"/>
      <c r="H86" s="110"/>
      <c r="I86" s="110"/>
      <c r="J86" s="110"/>
      <c r="K86" s="110"/>
      <c r="L86" s="110"/>
      <c r="M86" s="110"/>
      <c r="N86" s="110"/>
      <c r="O86" s="110"/>
      <c r="P86" s="139"/>
      <c r="Q86" s="139"/>
      <c r="R86" s="139"/>
      <c r="S86" s="139"/>
      <c r="T86" s="139"/>
      <c r="U86" s="139"/>
      <c r="V86" s="139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2"/>
      <c r="AP86" s="112"/>
      <c r="AQ86" s="112"/>
      <c r="AR86" s="110"/>
      <c r="AS86" s="112"/>
      <c r="AT86" s="112"/>
      <c r="AU86" s="110"/>
      <c r="AV86" s="112"/>
      <c r="AW86" s="112"/>
      <c r="AX86" s="110"/>
      <c r="AY86" s="113"/>
      <c r="AZ86" s="110"/>
      <c r="BA86" s="110"/>
      <c r="BB86" s="110"/>
      <c r="BC86" s="110"/>
      <c r="BD86" s="110"/>
      <c r="BE86" s="127" t="str">
        <f t="shared" si="6"/>
        <v/>
      </c>
      <c r="BF86" s="110"/>
      <c r="BG86" s="110"/>
      <c r="BH86" s="110"/>
      <c r="BI86" s="110"/>
    </row>
    <row r="87" spans="1:61" ht="20.399999999999999" x14ac:dyDescent="0.45">
      <c r="A87" s="117" t="str">
        <f t="shared" ca="1" si="7"/>
        <v/>
      </c>
      <c r="B87" s="118" t="str">
        <f t="shared" ca="1" si="8"/>
        <v/>
      </c>
      <c r="C87" s="110"/>
      <c r="D87" s="110"/>
      <c r="E87" s="110"/>
      <c r="F87" s="110"/>
      <c r="G87" s="127"/>
      <c r="H87" s="110"/>
      <c r="I87" s="110"/>
      <c r="J87" s="110"/>
      <c r="K87" s="110"/>
      <c r="L87" s="110"/>
      <c r="M87" s="110"/>
      <c r="N87" s="110"/>
      <c r="O87" s="110"/>
      <c r="P87" s="139"/>
      <c r="Q87" s="139"/>
      <c r="R87" s="139"/>
      <c r="S87" s="139"/>
      <c r="T87" s="139"/>
      <c r="U87" s="139"/>
      <c r="V87" s="139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2"/>
      <c r="AP87" s="112"/>
      <c r="AQ87" s="112"/>
      <c r="AR87" s="110"/>
      <c r="AS87" s="112"/>
      <c r="AT87" s="112"/>
      <c r="AU87" s="110"/>
      <c r="AV87" s="112"/>
      <c r="AW87" s="112"/>
      <c r="AX87" s="110"/>
      <c r="AY87" s="113"/>
      <c r="AZ87" s="110"/>
      <c r="BA87" s="110"/>
      <c r="BB87" s="110"/>
      <c r="BC87" s="110"/>
      <c r="BD87" s="110"/>
      <c r="BE87" s="127" t="str">
        <f t="shared" si="6"/>
        <v/>
      </c>
      <c r="BF87" s="110"/>
      <c r="BG87" s="110"/>
      <c r="BH87" s="110"/>
      <c r="BI87" s="110"/>
    </row>
    <row r="88" spans="1:61" ht="20.399999999999999" x14ac:dyDescent="0.45">
      <c r="A88" s="117" t="str">
        <f t="shared" ca="1" si="7"/>
        <v/>
      </c>
      <c r="B88" s="118" t="str">
        <f t="shared" ca="1" si="8"/>
        <v/>
      </c>
      <c r="C88" s="110"/>
      <c r="D88" s="110"/>
      <c r="E88" s="110"/>
      <c r="F88" s="110"/>
      <c r="G88" s="127"/>
      <c r="H88" s="110"/>
      <c r="I88" s="110"/>
      <c r="J88" s="110"/>
      <c r="K88" s="110"/>
      <c r="L88" s="110"/>
      <c r="M88" s="110"/>
      <c r="N88" s="110"/>
      <c r="O88" s="110"/>
      <c r="P88" s="139"/>
      <c r="Q88" s="139"/>
      <c r="R88" s="139"/>
      <c r="S88" s="139"/>
      <c r="T88" s="139"/>
      <c r="U88" s="139"/>
      <c r="V88" s="139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2"/>
      <c r="AP88" s="112"/>
      <c r="AQ88" s="112"/>
      <c r="AR88" s="110"/>
      <c r="AS88" s="112"/>
      <c r="AT88" s="112"/>
      <c r="AU88" s="110"/>
      <c r="AV88" s="112"/>
      <c r="AW88" s="112"/>
      <c r="AX88" s="110"/>
      <c r="AY88" s="113"/>
      <c r="AZ88" s="110"/>
      <c r="BA88" s="110"/>
      <c r="BB88" s="110"/>
      <c r="BC88" s="110"/>
      <c r="BD88" s="110"/>
      <c r="BE88" s="127" t="str">
        <f t="shared" si="6"/>
        <v/>
      </c>
      <c r="BF88" s="110"/>
      <c r="BG88" s="110"/>
      <c r="BH88" s="110"/>
      <c r="BI88" s="110"/>
    </row>
    <row r="89" spans="1:61" ht="20.399999999999999" x14ac:dyDescent="0.45">
      <c r="A89" s="117" t="str">
        <f t="shared" ca="1" si="7"/>
        <v/>
      </c>
      <c r="B89" s="118" t="str">
        <f t="shared" ca="1" si="8"/>
        <v/>
      </c>
      <c r="C89" s="110"/>
      <c r="D89" s="110"/>
      <c r="E89" s="110"/>
      <c r="F89" s="110"/>
      <c r="G89" s="127"/>
      <c r="H89" s="110"/>
      <c r="I89" s="110"/>
      <c r="J89" s="110"/>
      <c r="K89" s="110"/>
      <c r="L89" s="110"/>
      <c r="M89" s="110"/>
      <c r="N89" s="110"/>
      <c r="O89" s="110"/>
      <c r="P89" s="139"/>
      <c r="Q89" s="139"/>
      <c r="R89" s="139"/>
      <c r="S89" s="139"/>
      <c r="T89" s="139"/>
      <c r="U89" s="139"/>
      <c r="V89" s="139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2"/>
      <c r="AP89" s="112"/>
      <c r="AQ89" s="112"/>
      <c r="AR89" s="110"/>
      <c r="AS89" s="112"/>
      <c r="AT89" s="112"/>
      <c r="AU89" s="110"/>
      <c r="AV89" s="112"/>
      <c r="AW89" s="112"/>
      <c r="AX89" s="110"/>
      <c r="AY89" s="113"/>
      <c r="AZ89" s="110"/>
      <c r="BA89" s="110"/>
      <c r="BB89" s="110"/>
      <c r="BC89" s="110"/>
      <c r="BD89" s="110"/>
      <c r="BE89" s="127" t="str">
        <f t="shared" si="6"/>
        <v/>
      </c>
      <c r="BF89" s="110"/>
      <c r="BG89" s="110"/>
      <c r="BH89" s="110"/>
      <c r="BI89" s="110"/>
    </row>
    <row r="90" spans="1:61" ht="20.399999999999999" x14ac:dyDescent="0.45">
      <c r="A90" s="117" t="str">
        <f t="shared" ca="1" si="7"/>
        <v/>
      </c>
      <c r="B90" s="118" t="str">
        <f t="shared" ca="1" si="8"/>
        <v/>
      </c>
      <c r="C90" s="110"/>
      <c r="D90" s="110"/>
      <c r="E90" s="110"/>
      <c r="F90" s="110"/>
      <c r="G90" s="127"/>
      <c r="H90" s="110"/>
      <c r="I90" s="110"/>
      <c r="J90" s="110"/>
      <c r="K90" s="110"/>
      <c r="L90" s="110"/>
      <c r="M90" s="110"/>
      <c r="N90" s="110"/>
      <c r="O90" s="110"/>
      <c r="P90" s="139"/>
      <c r="Q90" s="139"/>
      <c r="R90" s="139"/>
      <c r="S90" s="139"/>
      <c r="T90" s="139"/>
      <c r="U90" s="139"/>
      <c r="V90" s="139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2"/>
      <c r="AP90" s="112"/>
      <c r="AQ90" s="112"/>
      <c r="AR90" s="110"/>
      <c r="AS90" s="112"/>
      <c r="AT90" s="112"/>
      <c r="AU90" s="110"/>
      <c r="AV90" s="112"/>
      <c r="AW90" s="112"/>
      <c r="AX90" s="110"/>
      <c r="AY90" s="113"/>
      <c r="AZ90" s="110"/>
      <c r="BA90" s="110"/>
      <c r="BB90" s="110"/>
      <c r="BC90" s="110"/>
      <c r="BD90" s="110"/>
      <c r="BE90" s="127" t="str">
        <f t="shared" si="6"/>
        <v/>
      </c>
      <c r="BF90" s="110"/>
      <c r="BG90" s="110"/>
      <c r="BH90" s="110"/>
      <c r="BI90" s="110"/>
    </row>
    <row r="91" spans="1:61" ht="20.399999999999999" x14ac:dyDescent="0.45">
      <c r="A91" s="117" t="str">
        <f t="shared" ca="1" si="7"/>
        <v/>
      </c>
      <c r="B91" s="118" t="str">
        <f t="shared" ca="1" si="8"/>
        <v/>
      </c>
      <c r="C91" s="110"/>
      <c r="D91" s="110"/>
      <c r="E91" s="110"/>
      <c r="F91" s="110"/>
      <c r="G91" s="127"/>
      <c r="H91" s="110"/>
      <c r="I91" s="110"/>
      <c r="J91" s="110"/>
      <c r="K91" s="110"/>
      <c r="L91" s="110"/>
      <c r="M91" s="110"/>
      <c r="N91" s="110"/>
      <c r="O91" s="110"/>
      <c r="P91" s="139"/>
      <c r="Q91" s="139"/>
      <c r="R91" s="139"/>
      <c r="S91" s="139"/>
      <c r="T91" s="139"/>
      <c r="U91" s="139"/>
      <c r="V91" s="139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2"/>
      <c r="AP91" s="112"/>
      <c r="AQ91" s="112"/>
      <c r="AR91" s="110"/>
      <c r="AS91" s="112"/>
      <c r="AT91" s="112"/>
      <c r="AU91" s="110"/>
      <c r="AV91" s="112"/>
      <c r="AW91" s="112"/>
      <c r="AX91" s="110"/>
      <c r="AY91" s="113"/>
      <c r="AZ91" s="110"/>
      <c r="BA91" s="110"/>
      <c r="BB91" s="110"/>
      <c r="BC91" s="110"/>
      <c r="BD91" s="110"/>
      <c r="BE91" s="127" t="str">
        <f t="shared" si="6"/>
        <v/>
      </c>
      <c r="BF91" s="110"/>
      <c r="BG91" s="110"/>
      <c r="BH91" s="110"/>
      <c r="BI91" s="110"/>
    </row>
    <row r="92" spans="1:61" ht="20.399999999999999" x14ac:dyDescent="0.45">
      <c r="A92" s="117" t="str">
        <f t="shared" ca="1" si="7"/>
        <v/>
      </c>
      <c r="B92" s="118" t="str">
        <f t="shared" ca="1" si="8"/>
        <v/>
      </c>
      <c r="C92" s="110"/>
      <c r="D92" s="110"/>
      <c r="E92" s="110"/>
      <c r="F92" s="110"/>
      <c r="G92" s="127"/>
      <c r="H92" s="110"/>
      <c r="I92" s="110"/>
      <c r="J92" s="110"/>
      <c r="K92" s="110"/>
      <c r="L92" s="110"/>
      <c r="M92" s="110"/>
      <c r="N92" s="110"/>
      <c r="O92" s="110"/>
      <c r="P92" s="139"/>
      <c r="Q92" s="139"/>
      <c r="R92" s="139"/>
      <c r="S92" s="139"/>
      <c r="T92" s="139"/>
      <c r="U92" s="139"/>
      <c r="V92" s="139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2"/>
      <c r="AP92" s="112"/>
      <c r="AQ92" s="112"/>
      <c r="AR92" s="110"/>
      <c r="AS92" s="112"/>
      <c r="AT92" s="112"/>
      <c r="AU92" s="110"/>
      <c r="AV92" s="112"/>
      <c r="AW92" s="112"/>
      <c r="AX92" s="110"/>
      <c r="AY92" s="113"/>
      <c r="AZ92" s="110"/>
      <c r="BA92" s="110"/>
      <c r="BB92" s="110"/>
      <c r="BC92" s="110"/>
      <c r="BD92" s="110"/>
      <c r="BE92" s="127" t="str">
        <f t="shared" si="6"/>
        <v/>
      </c>
      <c r="BF92" s="110"/>
      <c r="BG92" s="110"/>
      <c r="BH92" s="110"/>
      <c r="BI92" s="110"/>
    </row>
    <row r="93" spans="1:61" ht="20.399999999999999" x14ac:dyDescent="0.45">
      <c r="A93" s="117" t="str">
        <f t="shared" ref="A93:A124" ca="1" si="9">IF(C93&lt;&gt;"",IF(BA93&lt;&gt;"","Livré",IF(AO93&lt;=TODAY(),"Prêt",IF(AO93&gt;TODAY(),"Futur","ERR"))),"")</f>
        <v/>
      </c>
      <c r="B93" s="118" t="str">
        <f t="shared" ref="B93:B124" ca="1" si="10">IF(C93&lt;&gt;"",IF(BA93="",TODAY()-AO93,BA93-AO93),"")</f>
        <v/>
      </c>
      <c r="C93" s="110"/>
      <c r="D93" s="110"/>
      <c r="E93" s="110"/>
      <c r="F93" s="110"/>
      <c r="G93" s="127"/>
      <c r="H93" s="110"/>
      <c r="I93" s="110"/>
      <c r="J93" s="110"/>
      <c r="K93" s="110"/>
      <c r="L93" s="110"/>
      <c r="M93" s="110"/>
      <c r="N93" s="110"/>
      <c r="O93" s="110"/>
      <c r="P93" s="139"/>
      <c r="Q93" s="139"/>
      <c r="R93" s="139"/>
      <c r="S93" s="139"/>
      <c r="T93" s="139"/>
      <c r="U93" s="139"/>
      <c r="V93" s="139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2"/>
      <c r="AP93" s="112"/>
      <c r="AQ93" s="112"/>
      <c r="AR93" s="110"/>
      <c r="AS93" s="112"/>
      <c r="AT93" s="112"/>
      <c r="AU93" s="110"/>
      <c r="AV93" s="112"/>
      <c r="AW93" s="112"/>
      <c r="AX93" s="110"/>
      <c r="AY93" s="113"/>
      <c r="AZ93" s="110"/>
      <c r="BA93" s="110"/>
      <c r="BB93" s="110"/>
      <c r="BC93" s="110"/>
      <c r="BD93" s="110"/>
      <c r="BE93" s="127" t="str">
        <f t="shared" si="6"/>
        <v/>
      </c>
      <c r="BF93" s="110"/>
      <c r="BG93" s="110"/>
      <c r="BH93" s="110"/>
      <c r="BI93" s="110"/>
    </row>
    <row r="94" spans="1:61" ht="20.399999999999999" x14ac:dyDescent="0.45">
      <c r="A94" s="117" t="str">
        <f t="shared" ca="1" si="9"/>
        <v/>
      </c>
      <c r="B94" s="118" t="str">
        <f t="shared" ca="1" si="10"/>
        <v/>
      </c>
      <c r="C94" s="110"/>
      <c r="D94" s="110"/>
      <c r="E94" s="110"/>
      <c r="F94" s="110"/>
      <c r="G94" s="127"/>
      <c r="H94" s="110"/>
      <c r="I94" s="110"/>
      <c r="J94" s="110"/>
      <c r="K94" s="110"/>
      <c r="L94" s="110"/>
      <c r="M94" s="110"/>
      <c r="N94" s="110"/>
      <c r="O94" s="110"/>
      <c r="P94" s="139"/>
      <c r="Q94" s="139"/>
      <c r="R94" s="139"/>
      <c r="S94" s="139"/>
      <c r="T94" s="139"/>
      <c r="U94" s="139"/>
      <c r="V94" s="139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2"/>
      <c r="AP94" s="112"/>
      <c r="AQ94" s="112"/>
      <c r="AR94" s="110"/>
      <c r="AS94" s="112"/>
      <c r="AT94" s="112"/>
      <c r="AU94" s="110"/>
      <c r="AV94" s="112"/>
      <c r="AW94" s="112"/>
      <c r="AX94" s="110"/>
      <c r="AY94" s="113"/>
      <c r="AZ94" s="110"/>
      <c r="BA94" s="110"/>
      <c r="BB94" s="110"/>
      <c r="BC94" s="110"/>
      <c r="BD94" s="110"/>
      <c r="BE94" s="127" t="str">
        <f t="shared" si="6"/>
        <v/>
      </c>
      <c r="BF94" s="110"/>
      <c r="BG94" s="110"/>
      <c r="BH94" s="110"/>
      <c r="BI94" s="110"/>
    </row>
    <row r="95" spans="1:61" ht="20.399999999999999" x14ac:dyDescent="0.45">
      <c r="A95" s="117" t="str">
        <f t="shared" ca="1" si="9"/>
        <v/>
      </c>
      <c r="B95" s="118" t="str">
        <f t="shared" ca="1" si="10"/>
        <v/>
      </c>
      <c r="C95" s="110"/>
      <c r="D95" s="110"/>
      <c r="E95" s="110"/>
      <c r="F95" s="110"/>
      <c r="G95" s="127"/>
      <c r="H95" s="110"/>
      <c r="I95" s="110"/>
      <c r="J95" s="110"/>
      <c r="K95" s="110"/>
      <c r="L95" s="110"/>
      <c r="M95" s="110"/>
      <c r="N95" s="110"/>
      <c r="O95" s="110"/>
      <c r="P95" s="139"/>
      <c r="Q95" s="139"/>
      <c r="R95" s="139"/>
      <c r="S95" s="139"/>
      <c r="T95" s="139"/>
      <c r="U95" s="139"/>
      <c r="V95" s="139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2"/>
      <c r="AP95" s="112"/>
      <c r="AQ95" s="112"/>
      <c r="AR95" s="110"/>
      <c r="AS95" s="112"/>
      <c r="AT95" s="112"/>
      <c r="AU95" s="110"/>
      <c r="AV95" s="112"/>
      <c r="AW95" s="112"/>
      <c r="AX95" s="110"/>
      <c r="AY95" s="113"/>
      <c r="AZ95" s="110"/>
      <c r="BA95" s="110"/>
      <c r="BB95" s="110"/>
      <c r="BC95" s="110"/>
      <c r="BD95" s="110"/>
      <c r="BE95" s="127" t="str">
        <f t="shared" si="6"/>
        <v/>
      </c>
      <c r="BF95" s="110"/>
      <c r="BG95" s="110"/>
      <c r="BH95" s="110"/>
      <c r="BI95" s="110"/>
    </row>
    <row r="96" spans="1:61" ht="20.399999999999999" x14ac:dyDescent="0.45">
      <c r="A96" s="117" t="str">
        <f t="shared" ca="1" si="9"/>
        <v/>
      </c>
      <c r="B96" s="118" t="str">
        <f t="shared" ca="1" si="10"/>
        <v/>
      </c>
      <c r="C96" s="110"/>
      <c r="D96" s="110"/>
      <c r="E96" s="110"/>
      <c r="F96" s="110"/>
      <c r="G96" s="127"/>
      <c r="H96" s="110"/>
      <c r="I96" s="110"/>
      <c r="J96" s="110"/>
      <c r="K96" s="110"/>
      <c r="L96" s="110"/>
      <c r="M96" s="110"/>
      <c r="N96" s="110"/>
      <c r="O96" s="110"/>
      <c r="P96" s="139"/>
      <c r="Q96" s="139"/>
      <c r="R96" s="139"/>
      <c r="S96" s="139"/>
      <c r="T96" s="139"/>
      <c r="U96" s="139"/>
      <c r="V96" s="139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2"/>
      <c r="AP96" s="112"/>
      <c r="AQ96" s="112"/>
      <c r="AR96" s="110"/>
      <c r="AS96" s="112"/>
      <c r="AT96" s="112"/>
      <c r="AU96" s="110"/>
      <c r="AV96" s="112"/>
      <c r="AW96" s="112"/>
      <c r="AX96" s="110"/>
      <c r="AY96" s="113"/>
      <c r="AZ96" s="110"/>
      <c r="BA96" s="110"/>
      <c r="BB96" s="110"/>
      <c r="BC96" s="110"/>
      <c r="BD96" s="110"/>
      <c r="BE96" s="127" t="str">
        <f t="shared" si="6"/>
        <v/>
      </c>
      <c r="BF96" s="110"/>
      <c r="BG96" s="110"/>
      <c r="BH96" s="110"/>
      <c r="BI96" s="110"/>
    </row>
    <row r="97" spans="1:61" ht="20.399999999999999" x14ac:dyDescent="0.45">
      <c r="A97" s="117" t="str">
        <f t="shared" ca="1" si="9"/>
        <v/>
      </c>
      <c r="B97" s="118" t="str">
        <f t="shared" ca="1" si="10"/>
        <v/>
      </c>
      <c r="C97" s="110"/>
      <c r="D97" s="110"/>
      <c r="E97" s="110"/>
      <c r="F97" s="110"/>
      <c r="G97" s="127"/>
      <c r="H97" s="110"/>
      <c r="I97" s="110"/>
      <c r="J97" s="110"/>
      <c r="K97" s="110"/>
      <c r="L97" s="110"/>
      <c r="M97" s="110"/>
      <c r="N97" s="110"/>
      <c r="O97" s="110"/>
      <c r="P97" s="139"/>
      <c r="Q97" s="139"/>
      <c r="R97" s="139"/>
      <c r="S97" s="139"/>
      <c r="T97" s="139"/>
      <c r="U97" s="139"/>
      <c r="V97" s="139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2"/>
      <c r="AP97" s="112"/>
      <c r="AQ97" s="112"/>
      <c r="AR97" s="110"/>
      <c r="AS97" s="112"/>
      <c r="AT97" s="112"/>
      <c r="AU97" s="110"/>
      <c r="AV97" s="112"/>
      <c r="AW97" s="112"/>
      <c r="AX97" s="110"/>
      <c r="AY97" s="113"/>
      <c r="AZ97" s="110"/>
      <c r="BA97" s="110"/>
      <c r="BB97" s="110"/>
      <c r="BC97" s="110"/>
      <c r="BD97" s="110"/>
      <c r="BE97" s="127" t="str">
        <f t="shared" si="6"/>
        <v/>
      </c>
      <c r="BF97" s="110"/>
      <c r="BG97" s="110"/>
      <c r="BH97" s="110"/>
      <c r="BI97" s="110"/>
    </row>
    <row r="98" spans="1:61" ht="20.399999999999999" x14ac:dyDescent="0.45">
      <c r="A98" s="117" t="str">
        <f t="shared" ca="1" si="9"/>
        <v/>
      </c>
      <c r="B98" s="118" t="str">
        <f t="shared" ca="1" si="10"/>
        <v/>
      </c>
      <c r="C98" s="110"/>
      <c r="D98" s="110"/>
      <c r="E98" s="110"/>
      <c r="F98" s="110"/>
      <c r="G98" s="127"/>
      <c r="H98" s="110"/>
      <c r="I98" s="110"/>
      <c r="J98" s="110"/>
      <c r="K98" s="110"/>
      <c r="L98" s="110"/>
      <c r="M98" s="110"/>
      <c r="N98" s="110"/>
      <c r="O98" s="110"/>
      <c r="P98" s="139"/>
      <c r="Q98" s="139"/>
      <c r="R98" s="139"/>
      <c r="S98" s="139"/>
      <c r="T98" s="139"/>
      <c r="U98" s="139"/>
      <c r="V98" s="139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2"/>
      <c r="AP98" s="112"/>
      <c r="AQ98" s="112"/>
      <c r="AR98" s="110"/>
      <c r="AS98" s="112"/>
      <c r="AT98" s="112"/>
      <c r="AU98" s="110"/>
      <c r="AV98" s="112"/>
      <c r="AW98" s="112"/>
      <c r="AX98" s="110"/>
      <c r="AY98" s="113"/>
      <c r="AZ98" s="110"/>
      <c r="BA98" s="110"/>
      <c r="BB98" s="110"/>
      <c r="BC98" s="110"/>
      <c r="BD98" s="110"/>
      <c r="BE98" s="127" t="str">
        <f t="shared" si="6"/>
        <v/>
      </c>
      <c r="BF98" s="110"/>
      <c r="BG98" s="110"/>
      <c r="BH98" s="110"/>
      <c r="BI98" s="110"/>
    </row>
    <row r="99" spans="1:61" ht="20.399999999999999" x14ac:dyDescent="0.45">
      <c r="A99" s="117" t="str">
        <f t="shared" ca="1" si="9"/>
        <v/>
      </c>
      <c r="B99" s="118" t="str">
        <f t="shared" ca="1" si="10"/>
        <v/>
      </c>
      <c r="C99" s="110"/>
      <c r="D99" s="110"/>
      <c r="E99" s="110"/>
      <c r="F99" s="110"/>
      <c r="G99" s="127"/>
      <c r="H99" s="110"/>
      <c r="I99" s="110"/>
      <c r="J99" s="110"/>
      <c r="K99" s="110"/>
      <c r="L99" s="110"/>
      <c r="M99" s="110"/>
      <c r="N99" s="110"/>
      <c r="O99" s="110"/>
      <c r="P99" s="139"/>
      <c r="Q99" s="139"/>
      <c r="R99" s="139"/>
      <c r="S99" s="139"/>
      <c r="T99" s="139"/>
      <c r="U99" s="139"/>
      <c r="V99" s="139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2"/>
      <c r="AP99" s="112"/>
      <c r="AQ99" s="112"/>
      <c r="AR99" s="110"/>
      <c r="AS99" s="112"/>
      <c r="AT99" s="112"/>
      <c r="AU99" s="110"/>
      <c r="AV99" s="112"/>
      <c r="AW99" s="112"/>
      <c r="AX99" s="110"/>
      <c r="AY99" s="113"/>
      <c r="AZ99" s="110"/>
      <c r="BA99" s="110"/>
      <c r="BB99" s="110"/>
      <c r="BC99" s="110"/>
      <c r="BD99" s="110"/>
      <c r="BE99" s="127" t="str">
        <f t="shared" si="6"/>
        <v/>
      </c>
      <c r="BF99" s="110"/>
      <c r="BG99" s="110"/>
      <c r="BH99" s="110"/>
      <c r="BI99" s="110"/>
    </row>
    <row r="100" spans="1:61" ht="20.399999999999999" x14ac:dyDescent="0.45">
      <c r="A100" s="117" t="str">
        <f t="shared" ca="1" si="9"/>
        <v/>
      </c>
      <c r="B100" s="118" t="str">
        <f t="shared" ca="1" si="10"/>
        <v/>
      </c>
      <c r="C100" s="110"/>
      <c r="D100" s="110"/>
      <c r="E100" s="110"/>
      <c r="F100" s="110"/>
      <c r="G100" s="127"/>
      <c r="H100" s="110"/>
      <c r="I100" s="110"/>
      <c r="J100" s="110"/>
      <c r="K100" s="110"/>
      <c r="L100" s="110"/>
      <c r="M100" s="110"/>
      <c r="N100" s="110"/>
      <c r="O100" s="110"/>
      <c r="P100" s="139"/>
      <c r="Q100" s="139"/>
      <c r="R100" s="139"/>
      <c r="S100" s="139"/>
      <c r="T100" s="139"/>
      <c r="U100" s="139"/>
      <c r="V100" s="139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2"/>
      <c r="AP100" s="112"/>
      <c r="AQ100" s="112"/>
      <c r="AR100" s="110"/>
      <c r="AS100" s="112"/>
      <c r="AT100" s="112"/>
      <c r="AU100" s="110"/>
      <c r="AV100" s="112"/>
      <c r="AW100" s="112"/>
      <c r="AX100" s="110"/>
      <c r="AY100" s="113"/>
      <c r="AZ100" s="110"/>
      <c r="BA100" s="110"/>
      <c r="BB100" s="110"/>
      <c r="BC100" s="110"/>
      <c r="BD100" s="110"/>
      <c r="BE100" s="127" t="str">
        <f t="shared" si="6"/>
        <v/>
      </c>
      <c r="BF100" s="110"/>
      <c r="BG100" s="110"/>
      <c r="BH100" s="110"/>
      <c r="BI100" s="110"/>
    </row>
    <row r="101" spans="1:61" ht="20.399999999999999" x14ac:dyDescent="0.45">
      <c r="A101" s="117" t="str">
        <f t="shared" ca="1" si="9"/>
        <v/>
      </c>
      <c r="B101" s="118" t="str">
        <f t="shared" ca="1" si="10"/>
        <v/>
      </c>
      <c r="C101" s="110"/>
      <c r="D101" s="110"/>
      <c r="E101" s="110"/>
      <c r="F101" s="110"/>
      <c r="G101" s="127"/>
      <c r="H101" s="110"/>
      <c r="I101" s="110"/>
      <c r="J101" s="110"/>
      <c r="K101" s="110"/>
      <c r="L101" s="110"/>
      <c r="M101" s="110"/>
      <c r="N101" s="110"/>
      <c r="O101" s="110"/>
      <c r="P101" s="139"/>
      <c r="Q101" s="139"/>
      <c r="R101" s="139"/>
      <c r="S101" s="139"/>
      <c r="T101" s="139"/>
      <c r="U101" s="139"/>
      <c r="V101" s="139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2"/>
      <c r="AP101" s="112"/>
      <c r="AQ101" s="112"/>
      <c r="AR101" s="110"/>
      <c r="AS101" s="112"/>
      <c r="AT101" s="112"/>
      <c r="AU101" s="110"/>
      <c r="AV101" s="112"/>
      <c r="AW101" s="112"/>
      <c r="AX101" s="110"/>
      <c r="AY101" s="113"/>
      <c r="AZ101" s="110"/>
      <c r="BA101" s="110"/>
      <c r="BB101" s="110"/>
      <c r="BC101" s="110"/>
      <c r="BD101" s="110"/>
      <c r="BE101" s="127" t="str">
        <f t="shared" si="6"/>
        <v/>
      </c>
      <c r="BF101" s="110"/>
      <c r="BG101" s="110"/>
      <c r="BH101" s="110"/>
      <c r="BI101" s="110"/>
    </row>
    <row r="102" spans="1:61" ht="20.399999999999999" x14ac:dyDescent="0.45">
      <c r="A102" s="117" t="str">
        <f t="shared" ca="1" si="9"/>
        <v/>
      </c>
      <c r="B102" s="118" t="str">
        <f t="shared" ca="1" si="10"/>
        <v/>
      </c>
      <c r="C102" s="110"/>
      <c r="D102" s="110"/>
      <c r="E102" s="110"/>
      <c r="F102" s="110"/>
      <c r="G102" s="127"/>
      <c r="H102" s="110"/>
      <c r="I102" s="110"/>
      <c r="J102" s="110"/>
      <c r="K102" s="110"/>
      <c r="L102" s="110"/>
      <c r="M102" s="110"/>
      <c r="N102" s="110"/>
      <c r="O102" s="110"/>
      <c r="P102" s="139"/>
      <c r="Q102" s="139"/>
      <c r="R102" s="139"/>
      <c r="S102" s="139"/>
      <c r="T102" s="139"/>
      <c r="U102" s="139"/>
      <c r="V102" s="139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2"/>
      <c r="AP102" s="112"/>
      <c r="AQ102" s="112"/>
      <c r="AR102" s="110"/>
      <c r="AS102" s="112"/>
      <c r="AT102" s="112"/>
      <c r="AU102" s="110"/>
      <c r="AV102" s="112"/>
      <c r="AW102" s="112"/>
      <c r="AX102" s="110"/>
      <c r="AY102" s="113"/>
      <c r="AZ102" s="110"/>
      <c r="BA102" s="110"/>
      <c r="BB102" s="110"/>
      <c r="BC102" s="110"/>
      <c r="BD102" s="110"/>
      <c r="BE102" s="127" t="str">
        <f t="shared" si="6"/>
        <v/>
      </c>
      <c r="BF102" s="110"/>
      <c r="BG102" s="110"/>
      <c r="BH102" s="110"/>
      <c r="BI102" s="110"/>
    </row>
    <row r="103" spans="1:61" ht="20.399999999999999" x14ac:dyDescent="0.45">
      <c r="A103" s="117" t="str">
        <f t="shared" ca="1" si="9"/>
        <v/>
      </c>
      <c r="B103" s="118" t="str">
        <f t="shared" ca="1" si="10"/>
        <v/>
      </c>
      <c r="C103" s="110"/>
      <c r="D103" s="110"/>
      <c r="E103" s="110"/>
      <c r="F103" s="110"/>
      <c r="G103" s="127"/>
      <c r="H103" s="110"/>
      <c r="I103" s="110"/>
      <c r="J103" s="110"/>
      <c r="K103" s="110"/>
      <c r="L103" s="110"/>
      <c r="M103" s="110"/>
      <c r="N103" s="110"/>
      <c r="O103" s="110"/>
      <c r="P103" s="139"/>
      <c r="Q103" s="139"/>
      <c r="R103" s="139"/>
      <c r="S103" s="139"/>
      <c r="T103" s="139"/>
      <c r="U103" s="139"/>
      <c r="V103" s="139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2"/>
      <c r="AP103" s="112"/>
      <c r="AQ103" s="112"/>
      <c r="AR103" s="110"/>
      <c r="AS103" s="112"/>
      <c r="AT103" s="112"/>
      <c r="AU103" s="110"/>
      <c r="AV103" s="112"/>
      <c r="AW103" s="112"/>
      <c r="AX103" s="110"/>
      <c r="AY103" s="113"/>
      <c r="AZ103" s="110"/>
      <c r="BA103" s="110"/>
      <c r="BB103" s="110"/>
      <c r="BC103" s="110"/>
      <c r="BD103" s="110"/>
      <c r="BE103" s="127" t="str">
        <f t="shared" si="6"/>
        <v/>
      </c>
      <c r="BF103" s="110"/>
      <c r="BG103" s="110"/>
      <c r="BH103" s="110"/>
      <c r="BI103" s="110"/>
    </row>
    <row r="104" spans="1:61" ht="20.399999999999999" x14ac:dyDescent="0.45">
      <c r="A104" s="117" t="str">
        <f t="shared" ca="1" si="9"/>
        <v/>
      </c>
      <c r="B104" s="118" t="str">
        <f t="shared" ca="1" si="10"/>
        <v/>
      </c>
      <c r="C104" s="110"/>
      <c r="D104" s="110"/>
      <c r="E104" s="110"/>
      <c r="F104" s="110"/>
      <c r="G104" s="127"/>
      <c r="H104" s="110"/>
      <c r="I104" s="110"/>
      <c r="J104" s="110"/>
      <c r="K104" s="110"/>
      <c r="L104" s="110"/>
      <c r="M104" s="110"/>
      <c r="N104" s="110"/>
      <c r="O104" s="110"/>
      <c r="P104" s="139"/>
      <c r="Q104" s="139"/>
      <c r="R104" s="139"/>
      <c r="S104" s="139"/>
      <c r="T104" s="139"/>
      <c r="U104" s="139"/>
      <c r="V104" s="139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2"/>
      <c r="AP104" s="112"/>
      <c r="AQ104" s="112"/>
      <c r="AR104" s="110"/>
      <c r="AS104" s="112"/>
      <c r="AT104" s="112"/>
      <c r="AU104" s="110"/>
      <c r="AV104" s="112"/>
      <c r="AW104" s="112"/>
      <c r="AX104" s="110"/>
      <c r="AY104" s="113"/>
      <c r="AZ104" s="110"/>
      <c r="BA104" s="110"/>
      <c r="BB104" s="110"/>
      <c r="BC104" s="110"/>
      <c r="BD104" s="110"/>
      <c r="BE104" s="127" t="str">
        <f t="shared" si="6"/>
        <v/>
      </c>
      <c r="BF104" s="110"/>
      <c r="BG104" s="110"/>
      <c r="BH104" s="110"/>
      <c r="BI104" s="110"/>
    </row>
    <row r="105" spans="1:61" ht="20.399999999999999" x14ac:dyDescent="0.45">
      <c r="A105" s="117" t="str">
        <f t="shared" ca="1" si="9"/>
        <v/>
      </c>
      <c r="B105" s="118" t="str">
        <f t="shared" ca="1" si="10"/>
        <v/>
      </c>
      <c r="C105" s="110"/>
      <c r="D105" s="110"/>
      <c r="E105" s="110"/>
      <c r="F105" s="110"/>
      <c r="G105" s="127"/>
      <c r="H105" s="110"/>
      <c r="I105" s="110"/>
      <c r="J105" s="110"/>
      <c r="K105" s="110"/>
      <c r="L105" s="110"/>
      <c r="M105" s="110"/>
      <c r="N105" s="110"/>
      <c r="O105" s="110"/>
      <c r="P105" s="139"/>
      <c r="Q105" s="139"/>
      <c r="R105" s="139"/>
      <c r="S105" s="139"/>
      <c r="T105" s="139"/>
      <c r="U105" s="139"/>
      <c r="V105" s="139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2"/>
      <c r="AP105" s="112"/>
      <c r="AQ105" s="112"/>
      <c r="AR105" s="110"/>
      <c r="AS105" s="112"/>
      <c r="AT105" s="112"/>
      <c r="AU105" s="110"/>
      <c r="AV105" s="112"/>
      <c r="AW105" s="112"/>
      <c r="AX105" s="110"/>
      <c r="AY105" s="113"/>
      <c r="AZ105" s="110"/>
      <c r="BA105" s="110"/>
      <c r="BB105" s="110"/>
      <c r="BC105" s="110"/>
      <c r="BD105" s="110"/>
      <c r="BE105" s="127" t="str">
        <f t="shared" si="6"/>
        <v/>
      </c>
      <c r="BF105" s="110"/>
      <c r="BG105" s="110"/>
      <c r="BH105" s="110"/>
      <c r="BI105" s="110"/>
    </row>
    <row r="106" spans="1:61" ht="20.399999999999999" x14ac:dyDescent="0.45">
      <c r="A106" s="117" t="str">
        <f t="shared" ca="1" si="9"/>
        <v/>
      </c>
      <c r="B106" s="118" t="str">
        <f t="shared" ca="1" si="10"/>
        <v/>
      </c>
      <c r="C106" s="110"/>
      <c r="D106" s="110"/>
      <c r="E106" s="110"/>
      <c r="F106" s="110"/>
      <c r="G106" s="127"/>
      <c r="H106" s="110"/>
      <c r="I106" s="110"/>
      <c r="J106" s="110"/>
      <c r="K106" s="110"/>
      <c r="L106" s="110"/>
      <c r="M106" s="110"/>
      <c r="N106" s="110"/>
      <c r="O106" s="110"/>
      <c r="P106" s="139"/>
      <c r="Q106" s="139"/>
      <c r="R106" s="139"/>
      <c r="S106" s="139"/>
      <c r="T106" s="139"/>
      <c r="U106" s="139"/>
      <c r="V106" s="139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2"/>
      <c r="AP106" s="112"/>
      <c r="AQ106" s="112"/>
      <c r="AR106" s="110"/>
      <c r="AS106" s="112"/>
      <c r="AT106" s="112"/>
      <c r="AU106" s="110"/>
      <c r="AV106" s="112"/>
      <c r="AW106" s="112"/>
      <c r="AX106" s="110"/>
      <c r="AY106" s="113"/>
      <c r="AZ106" s="110"/>
      <c r="BA106" s="110"/>
      <c r="BB106" s="110"/>
      <c r="BC106" s="110"/>
      <c r="BD106" s="110"/>
      <c r="BE106" s="127" t="str">
        <f t="shared" si="6"/>
        <v/>
      </c>
      <c r="BF106" s="110"/>
      <c r="BG106" s="110"/>
      <c r="BH106" s="110"/>
      <c r="BI106" s="110"/>
    </row>
    <row r="107" spans="1:61" ht="20.399999999999999" x14ac:dyDescent="0.45">
      <c r="A107" s="117" t="str">
        <f t="shared" ca="1" si="9"/>
        <v/>
      </c>
      <c r="B107" s="118" t="str">
        <f t="shared" ca="1" si="10"/>
        <v/>
      </c>
      <c r="C107" s="110"/>
      <c r="D107" s="110"/>
      <c r="E107" s="110"/>
      <c r="F107" s="110"/>
      <c r="G107" s="127"/>
      <c r="H107" s="110"/>
      <c r="I107" s="110"/>
      <c r="J107" s="110"/>
      <c r="K107" s="110"/>
      <c r="L107" s="110"/>
      <c r="M107" s="110"/>
      <c r="N107" s="110"/>
      <c r="O107" s="110"/>
      <c r="P107" s="139"/>
      <c r="Q107" s="139"/>
      <c r="R107" s="139"/>
      <c r="S107" s="139"/>
      <c r="T107" s="139"/>
      <c r="U107" s="139"/>
      <c r="V107" s="139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2"/>
      <c r="AP107" s="112"/>
      <c r="AQ107" s="112"/>
      <c r="AR107" s="110"/>
      <c r="AS107" s="112"/>
      <c r="AT107" s="112"/>
      <c r="AU107" s="110"/>
      <c r="AV107" s="112"/>
      <c r="AW107" s="112"/>
      <c r="AX107" s="110"/>
      <c r="AY107" s="113"/>
      <c r="AZ107" s="110"/>
      <c r="BA107" s="110"/>
      <c r="BB107" s="110"/>
      <c r="BC107" s="110"/>
      <c r="BD107" s="110"/>
      <c r="BE107" s="127" t="str">
        <f t="shared" si="6"/>
        <v/>
      </c>
      <c r="BF107" s="110"/>
      <c r="BG107" s="110"/>
      <c r="BH107" s="110"/>
      <c r="BI107" s="110"/>
    </row>
    <row r="108" spans="1:61" ht="20.399999999999999" x14ac:dyDescent="0.45">
      <c r="A108" s="117" t="str">
        <f t="shared" ca="1" si="9"/>
        <v/>
      </c>
      <c r="B108" s="118" t="str">
        <f t="shared" ca="1" si="10"/>
        <v/>
      </c>
      <c r="C108" s="110"/>
      <c r="D108" s="110"/>
      <c r="E108" s="110"/>
      <c r="F108" s="110"/>
      <c r="G108" s="127"/>
      <c r="H108" s="110"/>
      <c r="I108" s="110"/>
      <c r="J108" s="110"/>
      <c r="K108" s="110"/>
      <c r="L108" s="110"/>
      <c r="M108" s="110"/>
      <c r="N108" s="110"/>
      <c r="O108" s="110"/>
      <c r="P108" s="139"/>
      <c r="Q108" s="139"/>
      <c r="R108" s="139"/>
      <c r="S108" s="139"/>
      <c r="T108" s="139"/>
      <c r="U108" s="139"/>
      <c r="V108" s="139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2"/>
      <c r="AP108" s="112"/>
      <c r="AQ108" s="112"/>
      <c r="AR108" s="110"/>
      <c r="AS108" s="112"/>
      <c r="AT108" s="112"/>
      <c r="AU108" s="110"/>
      <c r="AV108" s="112"/>
      <c r="AW108" s="112"/>
      <c r="AX108" s="110"/>
      <c r="AY108" s="113"/>
      <c r="AZ108" s="110"/>
      <c r="BA108" s="110"/>
      <c r="BB108" s="110"/>
      <c r="BC108" s="110"/>
      <c r="BD108" s="110"/>
      <c r="BE108" s="127" t="str">
        <f t="shared" si="6"/>
        <v/>
      </c>
      <c r="BF108" s="110"/>
      <c r="BG108" s="110"/>
      <c r="BH108" s="110"/>
      <c r="BI108" s="110"/>
    </row>
    <row r="109" spans="1:61" ht="20.399999999999999" x14ac:dyDescent="0.45">
      <c r="A109" s="117" t="str">
        <f t="shared" ca="1" si="9"/>
        <v/>
      </c>
      <c r="B109" s="118" t="str">
        <f t="shared" ca="1" si="10"/>
        <v/>
      </c>
      <c r="C109" s="110"/>
      <c r="D109" s="110"/>
      <c r="E109" s="110"/>
      <c r="F109" s="110"/>
      <c r="G109" s="127"/>
      <c r="H109" s="110"/>
      <c r="I109" s="110"/>
      <c r="J109" s="110"/>
      <c r="K109" s="110"/>
      <c r="L109" s="110"/>
      <c r="M109" s="110"/>
      <c r="N109" s="110"/>
      <c r="O109" s="110"/>
      <c r="P109" s="139"/>
      <c r="Q109" s="139"/>
      <c r="R109" s="139"/>
      <c r="S109" s="139"/>
      <c r="T109" s="139"/>
      <c r="U109" s="139"/>
      <c r="V109" s="139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2"/>
      <c r="AP109" s="112"/>
      <c r="AQ109" s="112"/>
      <c r="AR109" s="110"/>
      <c r="AS109" s="112"/>
      <c r="AT109" s="112"/>
      <c r="AU109" s="110"/>
      <c r="AV109" s="112"/>
      <c r="AW109" s="112"/>
      <c r="AX109" s="110"/>
      <c r="AY109" s="113"/>
      <c r="AZ109" s="110"/>
      <c r="BA109" s="110"/>
      <c r="BB109" s="110"/>
      <c r="BC109" s="110"/>
      <c r="BD109" s="110"/>
      <c r="BE109" s="127" t="str">
        <f t="shared" si="6"/>
        <v/>
      </c>
      <c r="BF109" s="110"/>
      <c r="BG109" s="110"/>
      <c r="BH109" s="110"/>
      <c r="BI109" s="110"/>
    </row>
    <row r="110" spans="1:61" ht="20.399999999999999" x14ac:dyDescent="0.45">
      <c r="A110" s="117" t="str">
        <f t="shared" ca="1" si="9"/>
        <v/>
      </c>
      <c r="B110" s="118" t="str">
        <f t="shared" ca="1" si="10"/>
        <v/>
      </c>
      <c r="C110" s="110"/>
      <c r="D110" s="110"/>
      <c r="E110" s="110"/>
      <c r="F110" s="110"/>
      <c r="G110" s="127"/>
      <c r="H110" s="110"/>
      <c r="I110" s="110"/>
      <c r="J110" s="110"/>
      <c r="K110" s="110"/>
      <c r="L110" s="110"/>
      <c r="M110" s="110"/>
      <c r="N110" s="110"/>
      <c r="O110" s="110"/>
      <c r="P110" s="139"/>
      <c r="Q110" s="139"/>
      <c r="R110" s="139"/>
      <c r="S110" s="139"/>
      <c r="T110" s="139"/>
      <c r="U110" s="139"/>
      <c r="V110" s="139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2"/>
      <c r="AP110" s="112"/>
      <c r="AQ110" s="112"/>
      <c r="AR110" s="110"/>
      <c r="AS110" s="112"/>
      <c r="AT110" s="112"/>
      <c r="AU110" s="110"/>
      <c r="AV110" s="112"/>
      <c r="AW110" s="112"/>
      <c r="AX110" s="110"/>
      <c r="AY110" s="113"/>
      <c r="AZ110" s="110"/>
      <c r="BA110" s="110"/>
      <c r="BB110" s="110"/>
      <c r="BC110" s="110"/>
      <c r="BD110" s="110"/>
      <c r="BE110" s="127" t="str">
        <f t="shared" si="6"/>
        <v/>
      </c>
      <c r="BF110" s="110"/>
      <c r="BG110" s="110"/>
      <c r="BH110" s="110"/>
      <c r="BI110" s="110"/>
    </row>
    <row r="111" spans="1:61" ht="20.399999999999999" x14ac:dyDescent="0.45">
      <c r="A111" s="117" t="str">
        <f t="shared" ca="1" si="9"/>
        <v/>
      </c>
      <c r="B111" s="118" t="str">
        <f t="shared" ca="1" si="10"/>
        <v/>
      </c>
      <c r="C111" s="110"/>
      <c r="D111" s="110"/>
      <c r="E111" s="110"/>
      <c r="F111" s="110"/>
      <c r="G111" s="127"/>
      <c r="H111" s="110"/>
      <c r="I111" s="110"/>
      <c r="J111" s="110"/>
      <c r="K111" s="110"/>
      <c r="L111" s="110"/>
      <c r="M111" s="110"/>
      <c r="N111" s="110"/>
      <c r="O111" s="110"/>
      <c r="P111" s="139"/>
      <c r="Q111" s="139"/>
      <c r="R111" s="139"/>
      <c r="S111" s="139"/>
      <c r="T111" s="139"/>
      <c r="U111" s="139"/>
      <c r="V111" s="139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2"/>
      <c r="AP111" s="112"/>
      <c r="AQ111" s="112"/>
      <c r="AR111" s="110"/>
      <c r="AS111" s="112"/>
      <c r="AT111" s="112"/>
      <c r="AU111" s="110"/>
      <c r="AV111" s="112"/>
      <c r="AW111" s="112"/>
      <c r="AX111" s="110"/>
      <c r="AY111" s="113"/>
      <c r="AZ111" s="110"/>
      <c r="BA111" s="110"/>
      <c r="BB111" s="110"/>
      <c r="BC111" s="110"/>
      <c r="BD111" s="110"/>
      <c r="BE111" s="127" t="str">
        <f t="shared" si="6"/>
        <v/>
      </c>
      <c r="BF111" s="110"/>
      <c r="BG111" s="110"/>
      <c r="BH111" s="110"/>
      <c r="BI111" s="110"/>
    </row>
    <row r="112" spans="1:61" ht="20.399999999999999" x14ac:dyDescent="0.45">
      <c r="A112" s="117" t="str">
        <f t="shared" ca="1" si="9"/>
        <v/>
      </c>
      <c r="B112" s="118" t="str">
        <f t="shared" ca="1" si="10"/>
        <v/>
      </c>
      <c r="C112" s="110"/>
      <c r="D112" s="110"/>
      <c r="E112" s="110"/>
      <c r="F112" s="110"/>
      <c r="G112" s="127"/>
      <c r="H112" s="110"/>
      <c r="I112" s="110"/>
      <c r="J112" s="110"/>
      <c r="K112" s="110"/>
      <c r="L112" s="110"/>
      <c r="M112" s="110"/>
      <c r="N112" s="110"/>
      <c r="O112" s="110"/>
      <c r="P112" s="139"/>
      <c r="Q112" s="139"/>
      <c r="R112" s="139"/>
      <c r="S112" s="139"/>
      <c r="T112" s="139"/>
      <c r="U112" s="139"/>
      <c r="V112" s="139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2"/>
      <c r="AP112" s="112"/>
      <c r="AQ112" s="112"/>
      <c r="AR112" s="110"/>
      <c r="AS112" s="112"/>
      <c r="AT112" s="112"/>
      <c r="AU112" s="110"/>
      <c r="AV112" s="112"/>
      <c r="AW112" s="112"/>
      <c r="AX112" s="110"/>
      <c r="AY112" s="113"/>
      <c r="AZ112" s="110"/>
      <c r="BA112" s="110"/>
      <c r="BB112" s="110"/>
      <c r="BC112" s="110"/>
      <c r="BD112" s="110"/>
      <c r="BE112" s="127" t="str">
        <f t="shared" si="6"/>
        <v/>
      </c>
      <c r="BF112" s="110"/>
      <c r="BG112" s="110"/>
      <c r="BH112" s="110"/>
      <c r="BI112" s="110"/>
    </row>
    <row r="113" spans="1:61" ht="20.399999999999999" x14ac:dyDescent="0.45">
      <c r="A113" s="117" t="str">
        <f t="shared" ca="1" si="9"/>
        <v/>
      </c>
      <c r="B113" s="118" t="str">
        <f t="shared" ca="1" si="10"/>
        <v/>
      </c>
      <c r="C113" s="110"/>
      <c r="D113" s="110"/>
      <c r="E113" s="110"/>
      <c r="F113" s="110"/>
      <c r="G113" s="127"/>
      <c r="H113" s="110"/>
      <c r="I113" s="110"/>
      <c r="J113" s="110"/>
      <c r="K113" s="110"/>
      <c r="L113" s="110"/>
      <c r="M113" s="110"/>
      <c r="N113" s="110"/>
      <c r="O113" s="110"/>
      <c r="P113" s="139"/>
      <c r="Q113" s="139"/>
      <c r="R113" s="139"/>
      <c r="S113" s="139"/>
      <c r="T113" s="139"/>
      <c r="U113" s="139"/>
      <c r="V113" s="139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2"/>
      <c r="AP113" s="112"/>
      <c r="AQ113" s="112"/>
      <c r="AR113" s="110"/>
      <c r="AS113" s="112"/>
      <c r="AT113" s="112"/>
      <c r="AU113" s="110"/>
      <c r="AV113" s="112"/>
      <c r="AW113" s="112"/>
      <c r="AX113" s="110"/>
      <c r="AY113" s="113"/>
      <c r="AZ113" s="110"/>
      <c r="BA113" s="110"/>
      <c r="BB113" s="110"/>
      <c r="BC113" s="110"/>
      <c r="BD113" s="110"/>
      <c r="BE113" s="127" t="str">
        <f t="shared" si="6"/>
        <v/>
      </c>
      <c r="BF113" s="110"/>
      <c r="BG113" s="110"/>
      <c r="BH113" s="110"/>
      <c r="BI113" s="110"/>
    </row>
    <row r="114" spans="1:61" ht="20.399999999999999" x14ac:dyDescent="0.45">
      <c r="A114" s="117" t="str">
        <f t="shared" ca="1" si="9"/>
        <v/>
      </c>
      <c r="B114" s="118" t="str">
        <f t="shared" ca="1" si="10"/>
        <v/>
      </c>
      <c r="C114" s="110"/>
      <c r="D114" s="110"/>
      <c r="E114" s="110"/>
      <c r="F114" s="110"/>
      <c r="G114" s="127"/>
      <c r="H114" s="110"/>
      <c r="I114" s="110"/>
      <c r="J114" s="110"/>
      <c r="K114" s="110"/>
      <c r="L114" s="110"/>
      <c r="M114" s="110"/>
      <c r="N114" s="110"/>
      <c r="O114" s="110"/>
      <c r="P114" s="139"/>
      <c r="Q114" s="139"/>
      <c r="R114" s="139"/>
      <c r="S114" s="139"/>
      <c r="T114" s="139"/>
      <c r="U114" s="139"/>
      <c r="V114" s="139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2"/>
      <c r="AP114" s="112"/>
      <c r="AQ114" s="112"/>
      <c r="AR114" s="110"/>
      <c r="AS114" s="112"/>
      <c r="AT114" s="112"/>
      <c r="AU114" s="110"/>
      <c r="AV114" s="112"/>
      <c r="AW114" s="112"/>
      <c r="AX114" s="110"/>
      <c r="AY114" s="113"/>
      <c r="AZ114" s="110"/>
      <c r="BA114" s="110"/>
      <c r="BB114" s="110"/>
      <c r="BC114" s="110"/>
      <c r="BD114" s="110"/>
      <c r="BE114" s="127" t="str">
        <f t="shared" si="6"/>
        <v/>
      </c>
      <c r="BF114" s="110"/>
      <c r="BG114" s="110"/>
      <c r="BH114" s="110"/>
      <c r="BI114" s="110"/>
    </row>
    <row r="115" spans="1:61" ht="20.399999999999999" x14ac:dyDescent="0.45">
      <c r="A115" s="117" t="str">
        <f t="shared" ca="1" si="9"/>
        <v/>
      </c>
      <c r="B115" s="118" t="str">
        <f t="shared" ca="1" si="10"/>
        <v/>
      </c>
      <c r="C115" s="110"/>
      <c r="D115" s="110"/>
      <c r="E115" s="110"/>
      <c r="F115" s="110"/>
      <c r="G115" s="127"/>
      <c r="H115" s="110"/>
      <c r="I115" s="110"/>
      <c r="J115" s="110"/>
      <c r="K115" s="110"/>
      <c r="L115" s="110"/>
      <c r="M115" s="110"/>
      <c r="N115" s="110"/>
      <c r="O115" s="110"/>
      <c r="P115" s="139"/>
      <c r="Q115" s="139"/>
      <c r="R115" s="139"/>
      <c r="S115" s="139"/>
      <c r="T115" s="139"/>
      <c r="U115" s="139"/>
      <c r="V115" s="139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2"/>
      <c r="AP115" s="112"/>
      <c r="AQ115" s="112"/>
      <c r="AR115" s="110"/>
      <c r="AS115" s="112"/>
      <c r="AT115" s="112"/>
      <c r="AU115" s="110"/>
      <c r="AV115" s="112"/>
      <c r="AW115" s="112"/>
      <c r="AX115" s="110"/>
      <c r="AY115" s="113"/>
      <c r="AZ115" s="110"/>
      <c r="BA115" s="110"/>
      <c r="BB115" s="110"/>
      <c r="BC115" s="110"/>
      <c r="BD115" s="110"/>
      <c r="BE115" s="127" t="str">
        <f t="shared" si="6"/>
        <v/>
      </c>
      <c r="BF115" s="110"/>
      <c r="BG115" s="110"/>
      <c r="BH115" s="110"/>
      <c r="BI115" s="110"/>
    </row>
    <row r="116" spans="1:61" ht="20.399999999999999" x14ac:dyDescent="0.45">
      <c r="A116" s="117" t="str">
        <f t="shared" ca="1" si="9"/>
        <v/>
      </c>
      <c r="B116" s="118" t="str">
        <f t="shared" ca="1" si="10"/>
        <v/>
      </c>
      <c r="C116" s="110"/>
      <c r="D116" s="110"/>
      <c r="E116" s="110"/>
      <c r="F116" s="110"/>
      <c r="G116" s="127"/>
      <c r="H116" s="110"/>
      <c r="I116" s="110"/>
      <c r="J116" s="110"/>
      <c r="K116" s="110"/>
      <c r="L116" s="110"/>
      <c r="M116" s="110"/>
      <c r="N116" s="110"/>
      <c r="O116" s="110"/>
      <c r="P116" s="139"/>
      <c r="Q116" s="139"/>
      <c r="R116" s="139"/>
      <c r="S116" s="139"/>
      <c r="T116" s="139"/>
      <c r="U116" s="139"/>
      <c r="V116" s="139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2"/>
      <c r="AP116" s="112"/>
      <c r="AQ116" s="112"/>
      <c r="AR116" s="110"/>
      <c r="AS116" s="112"/>
      <c r="AT116" s="112"/>
      <c r="AU116" s="110"/>
      <c r="AV116" s="112"/>
      <c r="AW116" s="112"/>
      <c r="AX116" s="110"/>
      <c r="AY116" s="113"/>
      <c r="AZ116" s="110"/>
      <c r="BA116" s="110"/>
      <c r="BB116" s="110"/>
      <c r="BC116" s="110"/>
      <c r="BD116" s="110"/>
      <c r="BE116" s="127" t="str">
        <f t="shared" si="6"/>
        <v/>
      </c>
      <c r="BF116" s="110"/>
      <c r="BG116" s="110"/>
      <c r="BH116" s="110"/>
      <c r="BI116" s="110"/>
    </row>
    <row r="117" spans="1:61" ht="20.399999999999999" x14ac:dyDescent="0.45">
      <c r="A117" s="117" t="str">
        <f t="shared" ca="1" si="9"/>
        <v/>
      </c>
      <c r="B117" s="118" t="str">
        <f t="shared" ca="1" si="10"/>
        <v/>
      </c>
      <c r="C117" s="110"/>
      <c r="D117" s="110"/>
      <c r="E117" s="110"/>
      <c r="F117" s="110"/>
      <c r="G117" s="127"/>
      <c r="H117" s="110"/>
      <c r="I117" s="110"/>
      <c r="J117" s="110"/>
      <c r="K117" s="110"/>
      <c r="L117" s="110"/>
      <c r="M117" s="110"/>
      <c r="N117" s="110"/>
      <c r="O117" s="110"/>
      <c r="P117" s="139"/>
      <c r="Q117" s="139"/>
      <c r="R117" s="139"/>
      <c r="S117" s="139"/>
      <c r="T117" s="139"/>
      <c r="U117" s="139"/>
      <c r="V117" s="139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2"/>
      <c r="AP117" s="112"/>
      <c r="AQ117" s="112"/>
      <c r="AR117" s="110"/>
      <c r="AS117" s="112"/>
      <c r="AT117" s="112"/>
      <c r="AU117" s="110"/>
      <c r="AV117" s="112"/>
      <c r="AW117" s="112"/>
      <c r="AX117" s="110"/>
      <c r="AY117" s="113"/>
      <c r="AZ117" s="110"/>
      <c r="BA117" s="110"/>
      <c r="BB117" s="110"/>
      <c r="BC117" s="110"/>
      <c r="BD117" s="110"/>
      <c r="BE117" s="127" t="str">
        <f t="shared" si="6"/>
        <v/>
      </c>
      <c r="BF117" s="110"/>
      <c r="BG117" s="110"/>
      <c r="BH117" s="110"/>
      <c r="BI117" s="110"/>
    </row>
    <row r="118" spans="1:61" ht="20.399999999999999" x14ac:dyDescent="0.45">
      <c r="A118" s="117" t="str">
        <f t="shared" ca="1" si="9"/>
        <v/>
      </c>
      <c r="B118" s="118" t="str">
        <f t="shared" ca="1" si="10"/>
        <v/>
      </c>
      <c r="C118" s="110"/>
      <c r="D118" s="110"/>
      <c r="E118" s="110"/>
      <c r="F118" s="110"/>
      <c r="G118" s="127"/>
      <c r="H118" s="110"/>
      <c r="I118" s="110"/>
      <c r="J118" s="110"/>
      <c r="K118" s="110"/>
      <c r="L118" s="110"/>
      <c r="M118" s="110"/>
      <c r="N118" s="110"/>
      <c r="O118" s="110"/>
      <c r="P118" s="139"/>
      <c r="Q118" s="139"/>
      <c r="R118" s="139"/>
      <c r="S118" s="139"/>
      <c r="T118" s="139"/>
      <c r="U118" s="139"/>
      <c r="V118" s="139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2"/>
      <c r="AP118" s="112"/>
      <c r="AQ118" s="112"/>
      <c r="AR118" s="110"/>
      <c r="AS118" s="112"/>
      <c r="AT118" s="112"/>
      <c r="AU118" s="110"/>
      <c r="AV118" s="112"/>
      <c r="AW118" s="112"/>
      <c r="AX118" s="110"/>
      <c r="AY118" s="113"/>
      <c r="AZ118" s="110"/>
      <c r="BA118" s="110"/>
      <c r="BB118" s="110"/>
      <c r="BC118" s="110"/>
      <c r="BD118" s="110"/>
      <c r="BE118" s="127" t="str">
        <f t="shared" si="6"/>
        <v/>
      </c>
      <c r="BF118" s="110"/>
      <c r="BG118" s="110"/>
      <c r="BH118" s="110"/>
      <c r="BI118" s="110"/>
    </row>
    <row r="119" spans="1:61" ht="20.399999999999999" x14ac:dyDescent="0.45">
      <c r="A119" s="117" t="str">
        <f t="shared" ca="1" si="9"/>
        <v/>
      </c>
      <c r="B119" s="118" t="str">
        <f t="shared" ca="1" si="10"/>
        <v/>
      </c>
      <c r="C119" s="110"/>
      <c r="D119" s="110"/>
      <c r="E119" s="110"/>
      <c r="F119" s="110"/>
      <c r="G119" s="127"/>
      <c r="H119" s="110"/>
      <c r="I119" s="110"/>
      <c r="J119" s="110"/>
      <c r="K119" s="110"/>
      <c r="L119" s="110"/>
      <c r="M119" s="110"/>
      <c r="N119" s="110"/>
      <c r="O119" s="110"/>
      <c r="P119" s="139"/>
      <c r="Q119" s="139"/>
      <c r="R119" s="139"/>
      <c r="S119" s="139"/>
      <c r="T119" s="139"/>
      <c r="U119" s="139"/>
      <c r="V119" s="139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2"/>
      <c r="AP119" s="112"/>
      <c r="AQ119" s="112"/>
      <c r="AR119" s="110"/>
      <c r="AS119" s="112"/>
      <c r="AT119" s="112"/>
      <c r="AU119" s="110"/>
      <c r="AV119" s="112"/>
      <c r="AW119" s="112"/>
      <c r="AX119" s="110"/>
      <c r="AY119" s="113"/>
      <c r="AZ119" s="110"/>
      <c r="BA119" s="110"/>
      <c r="BB119" s="110"/>
      <c r="BC119" s="110"/>
      <c r="BD119" s="110"/>
      <c r="BE119" s="127" t="str">
        <f t="shared" si="6"/>
        <v/>
      </c>
      <c r="BF119" s="110"/>
      <c r="BG119" s="110"/>
      <c r="BH119" s="110"/>
      <c r="BI119" s="110"/>
    </row>
    <row r="120" spans="1:61" ht="20.399999999999999" x14ac:dyDescent="0.45">
      <c r="A120" s="117" t="str">
        <f t="shared" ca="1" si="9"/>
        <v/>
      </c>
      <c r="B120" s="118" t="str">
        <f t="shared" ca="1" si="10"/>
        <v/>
      </c>
      <c r="C120" s="110"/>
      <c r="D120" s="110"/>
      <c r="E120" s="110"/>
      <c r="F120" s="110"/>
      <c r="G120" s="127"/>
      <c r="H120" s="110"/>
      <c r="I120" s="110"/>
      <c r="J120" s="110"/>
      <c r="K120" s="110"/>
      <c r="L120" s="110"/>
      <c r="M120" s="110"/>
      <c r="N120" s="110"/>
      <c r="O120" s="110"/>
      <c r="P120" s="139"/>
      <c r="Q120" s="139"/>
      <c r="R120" s="139"/>
      <c r="S120" s="139"/>
      <c r="T120" s="139"/>
      <c r="U120" s="139"/>
      <c r="V120" s="139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2"/>
      <c r="AP120" s="112"/>
      <c r="AQ120" s="112"/>
      <c r="AR120" s="110"/>
      <c r="AS120" s="112"/>
      <c r="AT120" s="112"/>
      <c r="AU120" s="110"/>
      <c r="AV120" s="112"/>
      <c r="AW120" s="112"/>
      <c r="AX120" s="110"/>
      <c r="AY120" s="113"/>
      <c r="AZ120" s="110"/>
      <c r="BA120" s="110"/>
      <c r="BB120" s="110"/>
      <c r="BC120" s="110"/>
      <c r="BD120" s="110"/>
      <c r="BE120" s="127" t="str">
        <f t="shared" si="6"/>
        <v/>
      </c>
      <c r="BF120" s="110"/>
      <c r="BG120" s="110"/>
      <c r="BH120" s="110"/>
      <c r="BI120" s="110"/>
    </row>
    <row r="121" spans="1:61" ht="20.399999999999999" x14ac:dyDescent="0.45">
      <c r="A121" s="117" t="str">
        <f t="shared" ca="1" si="9"/>
        <v/>
      </c>
      <c r="B121" s="118" t="str">
        <f t="shared" ca="1" si="10"/>
        <v/>
      </c>
      <c r="C121" s="110"/>
      <c r="D121" s="110"/>
      <c r="E121" s="110"/>
      <c r="F121" s="110"/>
      <c r="G121" s="127"/>
      <c r="H121" s="110"/>
      <c r="I121" s="110"/>
      <c r="J121" s="110"/>
      <c r="K121" s="110"/>
      <c r="L121" s="110"/>
      <c r="M121" s="110"/>
      <c r="N121" s="110"/>
      <c r="O121" s="110"/>
      <c r="P121" s="139"/>
      <c r="Q121" s="139"/>
      <c r="R121" s="139"/>
      <c r="S121" s="139"/>
      <c r="T121" s="139"/>
      <c r="U121" s="139"/>
      <c r="V121" s="139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2"/>
      <c r="AP121" s="112"/>
      <c r="AQ121" s="112"/>
      <c r="AR121" s="110"/>
      <c r="AS121" s="112"/>
      <c r="AT121" s="112"/>
      <c r="AU121" s="110"/>
      <c r="AV121" s="112"/>
      <c r="AW121" s="112"/>
      <c r="AX121" s="110"/>
      <c r="AY121" s="113"/>
      <c r="AZ121" s="110"/>
      <c r="BA121" s="110"/>
      <c r="BB121" s="110"/>
      <c r="BC121" s="110"/>
      <c r="BD121" s="110"/>
      <c r="BE121" s="127" t="str">
        <f t="shared" si="6"/>
        <v/>
      </c>
      <c r="BF121" s="110"/>
      <c r="BG121" s="110"/>
      <c r="BH121" s="110"/>
      <c r="BI121" s="110"/>
    </row>
    <row r="122" spans="1:61" ht="20.399999999999999" x14ac:dyDescent="0.45">
      <c r="A122" s="117" t="str">
        <f t="shared" ca="1" si="9"/>
        <v/>
      </c>
      <c r="B122" s="118" t="str">
        <f t="shared" ca="1" si="10"/>
        <v/>
      </c>
      <c r="C122" s="110"/>
      <c r="D122" s="110"/>
      <c r="E122" s="110"/>
      <c r="F122" s="110"/>
      <c r="G122" s="127"/>
      <c r="H122" s="110"/>
      <c r="I122" s="110"/>
      <c r="J122" s="110"/>
      <c r="K122" s="110"/>
      <c r="L122" s="110"/>
      <c r="M122" s="110"/>
      <c r="N122" s="110"/>
      <c r="O122" s="110"/>
      <c r="P122" s="139"/>
      <c r="Q122" s="139"/>
      <c r="R122" s="139"/>
      <c r="S122" s="139"/>
      <c r="T122" s="139"/>
      <c r="U122" s="139"/>
      <c r="V122" s="139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2"/>
      <c r="AP122" s="112"/>
      <c r="AQ122" s="112"/>
      <c r="AR122" s="110"/>
      <c r="AS122" s="112"/>
      <c r="AT122" s="112"/>
      <c r="AU122" s="110"/>
      <c r="AV122" s="112"/>
      <c r="AW122" s="112"/>
      <c r="AX122" s="110"/>
      <c r="AY122" s="113"/>
      <c r="AZ122" s="110"/>
      <c r="BA122" s="110"/>
      <c r="BB122" s="110"/>
      <c r="BC122" s="110"/>
      <c r="BD122" s="110"/>
      <c r="BE122" s="127" t="str">
        <f t="shared" si="6"/>
        <v/>
      </c>
      <c r="BF122" s="110"/>
      <c r="BG122" s="110"/>
      <c r="BH122" s="110"/>
      <c r="BI122" s="110"/>
    </row>
    <row r="123" spans="1:61" ht="20.399999999999999" x14ac:dyDescent="0.45">
      <c r="A123" s="117" t="str">
        <f t="shared" ca="1" si="9"/>
        <v/>
      </c>
      <c r="B123" s="118" t="str">
        <f t="shared" ca="1" si="10"/>
        <v/>
      </c>
      <c r="C123" s="110"/>
      <c r="D123" s="110"/>
      <c r="E123" s="110"/>
      <c r="F123" s="110"/>
      <c r="G123" s="127"/>
      <c r="H123" s="110"/>
      <c r="I123" s="110"/>
      <c r="J123" s="110"/>
      <c r="K123" s="110"/>
      <c r="L123" s="110"/>
      <c r="M123" s="110"/>
      <c r="N123" s="110"/>
      <c r="O123" s="110"/>
      <c r="P123" s="139"/>
      <c r="Q123" s="139"/>
      <c r="R123" s="139"/>
      <c r="S123" s="139"/>
      <c r="T123" s="139"/>
      <c r="U123" s="139"/>
      <c r="V123" s="139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2"/>
      <c r="AP123" s="112"/>
      <c r="AQ123" s="112"/>
      <c r="AR123" s="110"/>
      <c r="AS123" s="112"/>
      <c r="AT123" s="112"/>
      <c r="AU123" s="110"/>
      <c r="AV123" s="112"/>
      <c r="AW123" s="112"/>
      <c r="AX123" s="110"/>
      <c r="AY123" s="113"/>
      <c r="AZ123" s="110"/>
      <c r="BA123" s="110"/>
      <c r="BB123" s="110"/>
      <c r="BC123" s="110"/>
      <c r="BD123" s="110"/>
      <c r="BE123" s="127" t="str">
        <f t="shared" si="6"/>
        <v/>
      </c>
      <c r="BF123" s="110"/>
      <c r="BG123" s="110"/>
      <c r="BH123" s="110"/>
      <c r="BI123" s="110"/>
    </row>
    <row r="124" spans="1:61" ht="20.399999999999999" x14ac:dyDescent="0.45">
      <c r="A124" s="117" t="str">
        <f t="shared" ca="1" si="9"/>
        <v/>
      </c>
      <c r="B124" s="118" t="str">
        <f t="shared" ca="1" si="10"/>
        <v/>
      </c>
      <c r="C124" s="110"/>
      <c r="D124" s="110"/>
      <c r="E124" s="110"/>
      <c r="F124" s="110"/>
      <c r="G124" s="127"/>
      <c r="H124" s="110"/>
      <c r="I124" s="110"/>
      <c r="J124" s="110"/>
      <c r="K124" s="110"/>
      <c r="L124" s="110"/>
      <c r="M124" s="110"/>
      <c r="N124" s="110"/>
      <c r="O124" s="110"/>
      <c r="P124" s="139"/>
      <c r="Q124" s="139"/>
      <c r="R124" s="139"/>
      <c r="S124" s="139"/>
      <c r="T124" s="139"/>
      <c r="U124" s="139"/>
      <c r="V124" s="139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2"/>
      <c r="AP124" s="112"/>
      <c r="AQ124" s="112"/>
      <c r="AR124" s="110"/>
      <c r="AS124" s="112"/>
      <c r="AT124" s="112"/>
      <c r="AU124" s="110"/>
      <c r="AV124" s="112"/>
      <c r="AW124" s="112"/>
      <c r="AX124" s="110"/>
      <c r="AY124" s="113"/>
      <c r="AZ124" s="110"/>
      <c r="BA124" s="110"/>
      <c r="BB124" s="110"/>
      <c r="BC124" s="110"/>
      <c r="BD124" s="110"/>
      <c r="BE124" s="127" t="str">
        <f t="shared" ref="BE124:BE187" si="11">IF(AO124&lt;&gt;"",TEXT(AO124,"AAAAMM"),"")</f>
        <v/>
      </c>
      <c r="BF124" s="110"/>
      <c r="BG124" s="110"/>
      <c r="BH124" s="110"/>
      <c r="BI124" s="110"/>
    </row>
    <row r="125" spans="1:61" ht="20.399999999999999" x14ac:dyDescent="0.45">
      <c r="A125" s="117" t="str">
        <f t="shared" ref="A125:A156" ca="1" si="12">IF(C125&lt;&gt;"",IF(BA125&lt;&gt;"","Livré",IF(AO125&lt;=TODAY(),"Prêt",IF(AO125&gt;TODAY(),"Futur","ERR"))),"")</f>
        <v/>
      </c>
      <c r="B125" s="118" t="str">
        <f t="shared" ref="B125:B156" ca="1" si="13">IF(C125&lt;&gt;"",IF(BA125="",TODAY()-AO125,BA125-AO125),"")</f>
        <v/>
      </c>
      <c r="C125" s="110"/>
      <c r="D125" s="110"/>
      <c r="E125" s="110"/>
      <c r="F125" s="110"/>
      <c r="G125" s="127"/>
      <c r="H125" s="110"/>
      <c r="I125" s="110"/>
      <c r="J125" s="110"/>
      <c r="K125" s="110"/>
      <c r="L125" s="110"/>
      <c r="M125" s="110"/>
      <c r="N125" s="110"/>
      <c r="O125" s="110"/>
      <c r="P125" s="139"/>
      <c r="Q125" s="139"/>
      <c r="R125" s="139"/>
      <c r="S125" s="139"/>
      <c r="T125" s="139"/>
      <c r="U125" s="139"/>
      <c r="V125" s="139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2"/>
      <c r="AP125" s="112"/>
      <c r="AQ125" s="112"/>
      <c r="AR125" s="110"/>
      <c r="AS125" s="112"/>
      <c r="AT125" s="112"/>
      <c r="AU125" s="110"/>
      <c r="AV125" s="112"/>
      <c r="AW125" s="112"/>
      <c r="AX125" s="110"/>
      <c r="AY125" s="113"/>
      <c r="AZ125" s="110"/>
      <c r="BA125" s="110"/>
      <c r="BB125" s="110"/>
      <c r="BC125" s="110"/>
      <c r="BD125" s="110"/>
      <c r="BE125" s="127" t="str">
        <f t="shared" si="11"/>
        <v/>
      </c>
      <c r="BF125" s="110"/>
      <c r="BG125" s="110"/>
      <c r="BH125" s="110"/>
      <c r="BI125" s="110"/>
    </row>
    <row r="126" spans="1:61" ht="20.399999999999999" x14ac:dyDescent="0.45">
      <c r="A126" s="117" t="str">
        <f t="shared" ca="1" si="12"/>
        <v/>
      </c>
      <c r="B126" s="118" t="str">
        <f t="shared" ca="1" si="13"/>
        <v/>
      </c>
      <c r="C126" s="110"/>
      <c r="D126" s="110"/>
      <c r="E126" s="110"/>
      <c r="F126" s="110"/>
      <c r="G126" s="127"/>
      <c r="H126" s="110"/>
      <c r="I126" s="110"/>
      <c r="J126" s="110"/>
      <c r="K126" s="110"/>
      <c r="L126" s="110"/>
      <c r="M126" s="110"/>
      <c r="N126" s="110"/>
      <c r="O126" s="110"/>
      <c r="P126" s="139"/>
      <c r="Q126" s="139"/>
      <c r="R126" s="139"/>
      <c r="S126" s="139"/>
      <c r="T126" s="139"/>
      <c r="U126" s="139"/>
      <c r="V126" s="139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2"/>
      <c r="AP126" s="112"/>
      <c r="AQ126" s="112"/>
      <c r="AR126" s="110"/>
      <c r="AS126" s="112"/>
      <c r="AT126" s="112"/>
      <c r="AU126" s="110"/>
      <c r="AV126" s="112"/>
      <c r="AW126" s="112"/>
      <c r="AX126" s="110"/>
      <c r="AY126" s="113"/>
      <c r="AZ126" s="110"/>
      <c r="BA126" s="110"/>
      <c r="BB126" s="110"/>
      <c r="BC126" s="110"/>
      <c r="BD126" s="110"/>
      <c r="BE126" s="127" t="str">
        <f t="shared" si="11"/>
        <v/>
      </c>
      <c r="BF126" s="110"/>
      <c r="BG126" s="110"/>
      <c r="BH126" s="110"/>
      <c r="BI126" s="110"/>
    </row>
    <row r="127" spans="1:61" ht="20.399999999999999" x14ac:dyDescent="0.45">
      <c r="A127" s="117" t="str">
        <f t="shared" ca="1" si="12"/>
        <v/>
      </c>
      <c r="B127" s="118" t="str">
        <f t="shared" ca="1" si="13"/>
        <v/>
      </c>
      <c r="C127" s="110"/>
      <c r="D127" s="110"/>
      <c r="E127" s="110"/>
      <c r="F127" s="110"/>
      <c r="G127" s="127"/>
      <c r="H127" s="110"/>
      <c r="I127" s="110"/>
      <c r="J127" s="110"/>
      <c r="K127" s="110"/>
      <c r="L127" s="110"/>
      <c r="M127" s="110"/>
      <c r="N127" s="110"/>
      <c r="O127" s="110"/>
      <c r="P127" s="139"/>
      <c r="Q127" s="139"/>
      <c r="R127" s="139"/>
      <c r="S127" s="139"/>
      <c r="T127" s="139"/>
      <c r="U127" s="139"/>
      <c r="V127" s="139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2"/>
      <c r="AP127" s="112"/>
      <c r="AQ127" s="112"/>
      <c r="AR127" s="110"/>
      <c r="AS127" s="112"/>
      <c r="AT127" s="112"/>
      <c r="AU127" s="110"/>
      <c r="AV127" s="112"/>
      <c r="AW127" s="112"/>
      <c r="AX127" s="110"/>
      <c r="AY127" s="113"/>
      <c r="AZ127" s="110"/>
      <c r="BA127" s="110"/>
      <c r="BB127" s="110"/>
      <c r="BC127" s="110"/>
      <c r="BD127" s="110"/>
      <c r="BE127" s="127" t="str">
        <f t="shared" si="11"/>
        <v/>
      </c>
      <c r="BF127" s="110"/>
      <c r="BG127" s="110"/>
      <c r="BH127" s="110"/>
      <c r="BI127" s="110"/>
    </row>
    <row r="128" spans="1:61" ht="20.399999999999999" x14ac:dyDescent="0.45">
      <c r="A128" s="117" t="str">
        <f t="shared" ca="1" si="12"/>
        <v/>
      </c>
      <c r="B128" s="118" t="str">
        <f t="shared" ca="1" si="13"/>
        <v/>
      </c>
      <c r="C128" s="110"/>
      <c r="D128" s="110"/>
      <c r="E128" s="110"/>
      <c r="F128" s="110"/>
      <c r="G128" s="127"/>
      <c r="H128" s="110"/>
      <c r="I128" s="110"/>
      <c r="J128" s="110"/>
      <c r="K128" s="110"/>
      <c r="L128" s="110"/>
      <c r="M128" s="110"/>
      <c r="N128" s="110"/>
      <c r="O128" s="110"/>
      <c r="P128" s="139"/>
      <c r="Q128" s="139"/>
      <c r="R128" s="139"/>
      <c r="S128" s="139"/>
      <c r="T128" s="139"/>
      <c r="U128" s="139"/>
      <c r="V128" s="139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2"/>
      <c r="AP128" s="112"/>
      <c r="AQ128" s="112"/>
      <c r="AR128" s="110"/>
      <c r="AS128" s="112"/>
      <c r="AT128" s="112"/>
      <c r="AU128" s="110"/>
      <c r="AV128" s="112"/>
      <c r="AW128" s="112"/>
      <c r="AX128" s="110"/>
      <c r="AY128" s="113"/>
      <c r="AZ128" s="110"/>
      <c r="BA128" s="110"/>
      <c r="BB128" s="110"/>
      <c r="BC128" s="110"/>
      <c r="BD128" s="110"/>
      <c r="BE128" s="127" t="str">
        <f t="shared" si="11"/>
        <v/>
      </c>
      <c r="BF128" s="110"/>
      <c r="BG128" s="110"/>
      <c r="BH128" s="110"/>
      <c r="BI128" s="110"/>
    </row>
    <row r="129" spans="1:61" ht="20.399999999999999" x14ac:dyDescent="0.45">
      <c r="A129" s="117" t="str">
        <f t="shared" ca="1" si="12"/>
        <v/>
      </c>
      <c r="B129" s="118" t="str">
        <f t="shared" ca="1" si="13"/>
        <v/>
      </c>
      <c r="C129" s="110"/>
      <c r="D129" s="110"/>
      <c r="E129" s="110"/>
      <c r="F129" s="110"/>
      <c r="G129" s="127"/>
      <c r="H129" s="110"/>
      <c r="I129" s="110"/>
      <c r="J129" s="110"/>
      <c r="K129" s="110"/>
      <c r="L129" s="110"/>
      <c r="M129" s="110"/>
      <c r="N129" s="110"/>
      <c r="O129" s="110"/>
      <c r="P129" s="139"/>
      <c r="Q129" s="139"/>
      <c r="R129" s="139"/>
      <c r="S129" s="139"/>
      <c r="T129" s="139"/>
      <c r="U129" s="139"/>
      <c r="V129" s="139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2"/>
      <c r="AP129" s="112"/>
      <c r="AQ129" s="112"/>
      <c r="AR129" s="110"/>
      <c r="AS129" s="112"/>
      <c r="AT129" s="112"/>
      <c r="AU129" s="110"/>
      <c r="AV129" s="112"/>
      <c r="AW129" s="112"/>
      <c r="AX129" s="110"/>
      <c r="AY129" s="113"/>
      <c r="AZ129" s="110"/>
      <c r="BA129" s="110"/>
      <c r="BB129" s="110"/>
      <c r="BC129" s="110"/>
      <c r="BD129" s="110"/>
      <c r="BE129" s="127" t="str">
        <f t="shared" si="11"/>
        <v/>
      </c>
      <c r="BF129" s="110"/>
      <c r="BG129" s="110"/>
      <c r="BH129" s="110"/>
      <c r="BI129" s="110"/>
    </row>
    <row r="130" spans="1:61" ht="20.399999999999999" x14ac:dyDescent="0.45">
      <c r="A130" s="117" t="str">
        <f t="shared" ca="1" si="12"/>
        <v/>
      </c>
      <c r="B130" s="118" t="str">
        <f t="shared" ca="1" si="13"/>
        <v/>
      </c>
      <c r="C130" s="110"/>
      <c r="D130" s="110"/>
      <c r="E130" s="110"/>
      <c r="F130" s="110"/>
      <c r="G130" s="127"/>
      <c r="H130" s="110"/>
      <c r="I130" s="110"/>
      <c r="J130" s="110"/>
      <c r="K130" s="110"/>
      <c r="L130" s="110"/>
      <c r="M130" s="110"/>
      <c r="N130" s="110"/>
      <c r="O130" s="110"/>
      <c r="P130" s="139"/>
      <c r="Q130" s="139"/>
      <c r="R130" s="139"/>
      <c r="S130" s="139"/>
      <c r="T130" s="139"/>
      <c r="U130" s="139"/>
      <c r="V130" s="139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2"/>
      <c r="AP130" s="112"/>
      <c r="AQ130" s="112"/>
      <c r="AR130" s="110"/>
      <c r="AS130" s="112"/>
      <c r="AT130" s="112"/>
      <c r="AU130" s="110"/>
      <c r="AV130" s="112"/>
      <c r="AW130" s="112"/>
      <c r="AX130" s="110"/>
      <c r="AY130" s="113"/>
      <c r="AZ130" s="110"/>
      <c r="BA130" s="110"/>
      <c r="BB130" s="110"/>
      <c r="BC130" s="110"/>
      <c r="BD130" s="110"/>
      <c r="BE130" s="127" t="str">
        <f t="shared" si="11"/>
        <v/>
      </c>
      <c r="BF130" s="110"/>
      <c r="BG130" s="110"/>
      <c r="BH130" s="110"/>
      <c r="BI130" s="110"/>
    </row>
    <row r="131" spans="1:61" ht="20.399999999999999" x14ac:dyDescent="0.45">
      <c r="A131" s="117" t="str">
        <f t="shared" ca="1" si="12"/>
        <v/>
      </c>
      <c r="B131" s="118" t="str">
        <f t="shared" ca="1" si="13"/>
        <v/>
      </c>
      <c r="C131" s="110"/>
      <c r="D131" s="110"/>
      <c r="E131" s="110"/>
      <c r="F131" s="110"/>
      <c r="G131" s="127"/>
      <c r="H131" s="110"/>
      <c r="I131" s="110"/>
      <c r="J131" s="110"/>
      <c r="K131" s="110"/>
      <c r="L131" s="110"/>
      <c r="M131" s="110"/>
      <c r="N131" s="110"/>
      <c r="O131" s="110"/>
      <c r="P131" s="139"/>
      <c r="Q131" s="139"/>
      <c r="R131" s="139"/>
      <c r="S131" s="139"/>
      <c r="T131" s="139"/>
      <c r="U131" s="139"/>
      <c r="V131" s="139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2"/>
      <c r="AP131" s="112"/>
      <c r="AQ131" s="112"/>
      <c r="AR131" s="110"/>
      <c r="AS131" s="112"/>
      <c r="AT131" s="112"/>
      <c r="AU131" s="110"/>
      <c r="AV131" s="112"/>
      <c r="AW131" s="112"/>
      <c r="AX131" s="110"/>
      <c r="AY131" s="113"/>
      <c r="AZ131" s="110"/>
      <c r="BA131" s="110"/>
      <c r="BB131" s="110"/>
      <c r="BC131" s="110"/>
      <c r="BD131" s="110"/>
      <c r="BE131" s="127" t="str">
        <f t="shared" si="11"/>
        <v/>
      </c>
      <c r="BF131" s="110"/>
      <c r="BG131" s="110"/>
      <c r="BH131" s="110"/>
      <c r="BI131" s="110"/>
    </row>
    <row r="132" spans="1:61" ht="20.399999999999999" x14ac:dyDescent="0.45">
      <c r="A132" s="117" t="str">
        <f t="shared" ca="1" si="12"/>
        <v/>
      </c>
      <c r="B132" s="118" t="str">
        <f t="shared" ca="1" si="13"/>
        <v/>
      </c>
      <c r="C132" s="110"/>
      <c r="D132" s="110"/>
      <c r="E132" s="110"/>
      <c r="F132" s="110"/>
      <c r="G132" s="127"/>
      <c r="H132" s="110"/>
      <c r="I132" s="110"/>
      <c r="J132" s="110"/>
      <c r="K132" s="110"/>
      <c r="L132" s="110"/>
      <c r="M132" s="110"/>
      <c r="N132" s="110"/>
      <c r="O132" s="110"/>
      <c r="P132" s="139"/>
      <c r="Q132" s="139"/>
      <c r="R132" s="139"/>
      <c r="S132" s="139"/>
      <c r="T132" s="139"/>
      <c r="U132" s="139"/>
      <c r="V132" s="139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2"/>
      <c r="AP132" s="112"/>
      <c r="AQ132" s="112"/>
      <c r="AR132" s="110"/>
      <c r="AS132" s="112"/>
      <c r="AT132" s="112"/>
      <c r="AU132" s="110"/>
      <c r="AV132" s="112"/>
      <c r="AW132" s="112"/>
      <c r="AX132" s="110"/>
      <c r="AY132" s="113"/>
      <c r="AZ132" s="110"/>
      <c r="BA132" s="110"/>
      <c r="BB132" s="110"/>
      <c r="BC132" s="110"/>
      <c r="BD132" s="110"/>
      <c r="BE132" s="127" t="str">
        <f t="shared" si="11"/>
        <v/>
      </c>
      <c r="BF132" s="110"/>
      <c r="BG132" s="110"/>
      <c r="BH132" s="110"/>
      <c r="BI132" s="110"/>
    </row>
    <row r="133" spans="1:61" ht="20.399999999999999" x14ac:dyDescent="0.45">
      <c r="A133" s="117" t="str">
        <f t="shared" ca="1" si="12"/>
        <v/>
      </c>
      <c r="B133" s="118" t="str">
        <f t="shared" ca="1" si="13"/>
        <v/>
      </c>
      <c r="C133" s="110"/>
      <c r="D133" s="110"/>
      <c r="E133" s="110"/>
      <c r="F133" s="110"/>
      <c r="G133" s="127"/>
      <c r="H133" s="110"/>
      <c r="I133" s="110"/>
      <c r="J133" s="110"/>
      <c r="K133" s="110"/>
      <c r="L133" s="110"/>
      <c r="M133" s="110"/>
      <c r="N133" s="110"/>
      <c r="O133" s="110"/>
      <c r="P133" s="139"/>
      <c r="Q133" s="139"/>
      <c r="R133" s="139"/>
      <c r="S133" s="139"/>
      <c r="T133" s="139"/>
      <c r="U133" s="139"/>
      <c r="V133" s="139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2"/>
      <c r="AP133" s="112"/>
      <c r="AQ133" s="112"/>
      <c r="AR133" s="110"/>
      <c r="AS133" s="112"/>
      <c r="AT133" s="112"/>
      <c r="AU133" s="110"/>
      <c r="AV133" s="112"/>
      <c r="AW133" s="112"/>
      <c r="AX133" s="110"/>
      <c r="AY133" s="113"/>
      <c r="AZ133" s="110"/>
      <c r="BA133" s="110"/>
      <c r="BB133" s="110"/>
      <c r="BC133" s="110"/>
      <c r="BD133" s="110"/>
      <c r="BE133" s="127" t="str">
        <f t="shared" si="11"/>
        <v/>
      </c>
      <c r="BF133" s="110"/>
      <c r="BG133" s="110"/>
      <c r="BH133" s="110"/>
      <c r="BI133" s="110"/>
    </row>
    <row r="134" spans="1:61" ht="20.399999999999999" x14ac:dyDescent="0.45">
      <c r="A134" s="117" t="str">
        <f t="shared" ca="1" si="12"/>
        <v/>
      </c>
      <c r="B134" s="118" t="str">
        <f t="shared" ca="1" si="13"/>
        <v/>
      </c>
      <c r="C134" s="110"/>
      <c r="D134" s="110"/>
      <c r="E134" s="110"/>
      <c r="F134" s="110"/>
      <c r="G134" s="127"/>
      <c r="H134" s="110"/>
      <c r="I134" s="110"/>
      <c r="J134" s="110"/>
      <c r="K134" s="110"/>
      <c r="L134" s="110"/>
      <c r="M134" s="110"/>
      <c r="N134" s="110"/>
      <c r="O134" s="110"/>
      <c r="P134" s="139"/>
      <c r="Q134" s="139"/>
      <c r="R134" s="139"/>
      <c r="S134" s="139"/>
      <c r="T134" s="139"/>
      <c r="U134" s="139"/>
      <c r="V134" s="139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2"/>
      <c r="AP134" s="112"/>
      <c r="AQ134" s="112"/>
      <c r="AR134" s="110"/>
      <c r="AS134" s="112"/>
      <c r="AT134" s="112"/>
      <c r="AU134" s="110"/>
      <c r="AV134" s="112"/>
      <c r="AW134" s="112"/>
      <c r="AX134" s="110"/>
      <c r="AY134" s="113"/>
      <c r="AZ134" s="110"/>
      <c r="BA134" s="110"/>
      <c r="BB134" s="110"/>
      <c r="BC134" s="110"/>
      <c r="BD134" s="110"/>
      <c r="BE134" s="127" t="str">
        <f t="shared" si="11"/>
        <v/>
      </c>
      <c r="BF134" s="110"/>
      <c r="BG134" s="110"/>
      <c r="BH134" s="110"/>
      <c r="BI134" s="110"/>
    </row>
    <row r="135" spans="1:61" ht="20.399999999999999" x14ac:dyDescent="0.45">
      <c r="A135" s="117" t="str">
        <f t="shared" ca="1" si="12"/>
        <v/>
      </c>
      <c r="B135" s="118" t="str">
        <f t="shared" ca="1" si="13"/>
        <v/>
      </c>
      <c r="C135" s="110"/>
      <c r="D135" s="110"/>
      <c r="E135" s="110"/>
      <c r="F135" s="110"/>
      <c r="G135" s="127"/>
      <c r="H135" s="110"/>
      <c r="I135" s="110"/>
      <c r="J135" s="110"/>
      <c r="K135" s="110"/>
      <c r="L135" s="110"/>
      <c r="M135" s="110"/>
      <c r="N135" s="110"/>
      <c r="O135" s="110"/>
      <c r="P135" s="139"/>
      <c r="Q135" s="139"/>
      <c r="R135" s="139"/>
      <c r="S135" s="139"/>
      <c r="T135" s="139"/>
      <c r="U135" s="139"/>
      <c r="V135" s="139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2"/>
      <c r="AP135" s="112"/>
      <c r="AQ135" s="112"/>
      <c r="AR135" s="110"/>
      <c r="AS135" s="112"/>
      <c r="AT135" s="112"/>
      <c r="AU135" s="110"/>
      <c r="AV135" s="112"/>
      <c r="AW135" s="112"/>
      <c r="AX135" s="110"/>
      <c r="AY135" s="113"/>
      <c r="AZ135" s="110"/>
      <c r="BA135" s="110"/>
      <c r="BB135" s="110"/>
      <c r="BC135" s="110"/>
      <c r="BD135" s="110"/>
      <c r="BE135" s="127" t="str">
        <f t="shared" si="11"/>
        <v/>
      </c>
      <c r="BF135" s="110"/>
      <c r="BG135" s="110"/>
      <c r="BH135" s="110"/>
      <c r="BI135" s="110"/>
    </row>
    <row r="136" spans="1:61" ht="20.399999999999999" x14ac:dyDescent="0.45">
      <c r="A136" s="117" t="str">
        <f t="shared" ca="1" si="12"/>
        <v/>
      </c>
      <c r="B136" s="118" t="str">
        <f t="shared" ca="1" si="13"/>
        <v/>
      </c>
      <c r="C136" s="110"/>
      <c r="D136" s="110"/>
      <c r="E136" s="110"/>
      <c r="F136" s="110"/>
      <c r="G136" s="127"/>
      <c r="H136" s="110"/>
      <c r="I136" s="110"/>
      <c r="J136" s="110"/>
      <c r="K136" s="110"/>
      <c r="L136" s="110"/>
      <c r="M136" s="110"/>
      <c r="N136" s="110"/>
      <c r="O136" s="110"/>
      <c r="P136" s="139"/>
      <c r="Q136" s="139"/>
      <c r="R136" s="139"/>
      <c r="S136" s="139"/>
      <c r="T136" s="139"/>
      <c r="U136" s="139"/>
      <c r="V136" s="139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2"/>
      <c r="AP136" s="112"/>
      <c r="AQ136" s="112"/>
      <c r="AR136" s="110"/>
      <c r="AS136" s="112"/>
      <c r="AT136" s="112"/>
      <c r="AU136" s="110"/>
      <c r="AV136" s="112"/>
      <c r="AW136" s="112"/>
      <c r="AX136" s="110"/>
      <c r="AY136" s="113"/>
      <c r="AZ136" s="110"/>
      <c r="BA136" s="110"/>
      <c r="BB136" s="110"/>
      <c r="BC136" s="110"/>
      <c r="BD136" s="110"/>
      <c r="BE136" s="127" t="str">
        <f t="shared" si="11"/>
        <v/>
      </c>
      <c r="BF136" s="110"/>
      <c r="BG136" s="110"/>
      <c r="BH136" s="110"/>
      <c r="BI136" s="110"/>
    </row>
    <row r="137" spans="1:61" ht="20.399999999999999" x14ac:dyDescent="0.45">
      <c r="A137" s="117" t="str">
        <f t="shared" ca="1" si="12"/>
        <v/>
      </c>
      <c r="B137" s="118" t="str">
        <f t="shared" ca="1" si="13"/>
        <v/>
      </c>
      <c r="C137" s="110"/>
      <c r="D137" s="110"/>
      <c r="E137" s="110"/>
      <c r="F137" s="110"/>
      <c r="G137" s="127"/>
      <c r="H137" s="110"/>
      <c r="I137" s="110"/>
      <c r="J137" s="110"/>
      <c r="K137" s="110"/>
      <c r="L137" s="110"/>
      <c r="M137" s="110"/>
      <c r="N137" s="110"/>
      <c r="O137" s="110"/>
      <c r="P137" s="139"/>
      <c r="Q137" s="139"/>
      <c r="R137" s="139"/>
      <c r="S137" s="139"/>
      <c r="T137" s="139"/>
      <c r="U137" s="139"/>
      <c r="V137" s="139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2"/>
      <c r="AP137" s="112"/>
      <c r="AQ137" s="112"/>
      <c r="AR137" s="110"/>
      <c r="AS137" s="112"/>
      <c r="AT137" s="112"/>
      <c r="AU137" s="110"/>
      <c r="AV137" s="112"/>
      <c r="AW137" s="112"/>
      <c r="AX137" s="110"/>
      <c r="AY137" s="113"/>
      <c r="AZ137" s="110"/>
      <c r="BA137" s="110"/>
      <c r="BB137" s="110"/>
      <c r="BC137" s="110"/>
      <c r="BD137" s="110"/>
      <c r="BE137" s="127" t="str">
        <f t="shared" si="11"/>
        <v/>
      </c>
      <c r="BF137" s="110"/>
      <c r="BG137" s="110"/>
      <c r="BH137" s="110"/>
      <c r="BI137" s="110"/>
    </row>
    <row r="138" spans="1:61" ht="20.399999999999999" x14ac:dyDescent="0.45">
      <c r="A138" s="117" t="str">
        <f t="shared" ca="1" si="12"/>
        <v/>
      </c>
      <c r="B138" s="118" t="str">
        <f t="shared" ca="1" si="13"/>
        <v/>
      </c>
      <c r="C138" s="110"/>
      <c r="D138" s="110"/>
      <c r="E138" s="110"/>
      <c r="F138" s="110"/>
      <c r="G138" s="127"/>
      <c r="H138" s="110"/>
      <c r="I138" s="110"/>
      <c r="J138" s="110"/>
      <c r="K138" s="110"/>
      <c r="L138" s="110"/>
      <c r="M138" s="110"/>
      <c r="N138" s="110"/>
      <c r="O138" s="110"/>
      <c r="P138" s="139"/>
      <c r="Q138" s="139"/>
      <c r="R138" s="139"/>
      <c r="S138" s="139"/>
      <c r="T138" s="139"/>
      <c r="U138" s="139"/>
      <c r="V138" s="139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2"/>
      <c r="AP138" s="112"/>
      <c r="AQ138" s="112"/>
      <c r="AR138" s="110"/>
      <c r="AS138" s="112"/>
      <c r="AT138" s="112"/>
      <c r="AU138" s="110"/>
      <c r="AV138" s="112"/>
      <c r="AW138" s="112"/>
      <c r="AX138" s="110"/>
      <c r="AY138" s="113"/>
      <c r="AZ138" s="110"/>
      <c r="BA138" s="110"/>
      <c r="BB138" s="110"/>
      <c r="BC138" s="110"/>
      <c r="BD138" s="110"/>
      <c r="BE138" s="127" t="str">
        <f t="shared" si="11"/>
        <v/>
      </c>
      <c r="BF138" s="110"/>
      <c r="BG138" s="110"/>
      <c r="BH138" s="110"/>
      <c r="BI138" s="110"/>
    </row>
    <row r="139" spans="1:61" ht="20.399999999999999" x14ac:dyDescent="0.45">
      <c r="A139" s="117" t="str">
        <f t="shared" ca="1" si="12"/>
        <v/>
      </c>
      <c r="B139" s="118" t="str">
        <f t="shared" ca="1" si="13"/>
        <v/>
      </c>
      <c r="C139" s="110"/>
      <c r="D139" s="110"/>
      <c r="E139" s="110"/>
      <c r="F139" s="110"/>
      <c r="G139" s="127"/>
      <c r="H139" s="110"/>
      <c r="I139" s="110"/>
      <c r="J139" s="110"/>
      <c r="K139" s="110"/>
      <c r="L139" s="110"/>
      <c r="M139" s="110"/>
      <c r="N139" s="110"/>
      <c r="O139" s="110"/>
      <c r="P139" s="139"/>
      <c r="Q139" s="139"/>
      <c r="R139" s="139"/>
      <c r="S139" s="139"/>
      <c r="T139" s="139"/>
      <c r="U139" s="139"/>
      <c r="V139" s="139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2"/>
      <c r="AP139" s="112"/>
      <c r="AQ139" s="112"/>
      <c r="AR139" s="110"/>
      <c r="AS139" s="112"/>
      <c r="AT139" s="112"/>
      <c r="AU139" s="110"/>
      <c r="AV139" s="112"/>
      <c r="AW139" s="112"/>
      <c r="AX139" s="110"/>
      <c r="AY139" s="113"/>
      <c r="AZ139" s="110"/>
      <c r="BA139" s="110"/>
      <c r="BB139" s="110"/>
      <c r="BC139" s="110"/>
      <c r="BD139" s="110"/>
      <c r="BE139" s="127" t="str">
        <f t="shared" si="11"/>
        <v/>
      </c>
      <c r="BF139" s="110"/>
      <c r="BG139" s="110"/>
      <c r="BH139" s="110"/>
      <c r="BI139" s="110"/>
    </row>
    <row r="140" spans="1:61" ht="20.399999999999999" x14ac:dyDescent="0.45">
      <c r="A140" s="117" t="str">
        <f t="shared" ca="1" si="12"/>
        <v/>
      </c>
      <c r="B140" s="118" t="str">
        <f t="shared" ca="1" si="13"/>
        <v/>
      </c>
      <c r="C140" s="110"/>
      <c r="D140" s="110"/>
      <c r="E140" s="110"/>
      <c r="F140" s="110"/>
      <c r="G140" s="127"/>
      <c r="H140" s="110"/>
      <c r="I140" s="110"/>
      <c r="J140" s="110"/>
      <c r="K140" s="110"/>
      <c r="L140" s="110"/>
      <c r="M140" s="110"/>
      <c r="N140" s="110"/>
      <c r="O140" s="110"/>
      <c r="P140" s="139"/>
      <c r="Q140" s="139"/>
      <c r="R140" s="139"/>
      <c r="S140" s="139"/>
      <c r="T140" s="139"/>
      <c r="U140" s="139"/>
      <c r="V140" s="139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2"/>
      <c r="AP140" s="112"/>
      <c r="AQ140" s="112"/>
      <c r="AR140" s="110"/>
      <c r="AS140" s="112"/>
      <c r="AT140" s="112"/>
      <c r="AU140" s="110"/>
      <c r="AV140" s="112"/>
      <c r="AW140" s="112"/>
      <c r="AX140" s="110"/>
      <c r="AY140" s="113"/>
      <c r="AZ140" s="110"/>
      <c r="BA140" s="110"/>
      <c r="BB140" s="110"/>
      <c r="BC140" s="110"/>
      <c r="BD140" s="110"/>
      <c r="BE140" s="127" t="str">
        <f t="shared" si="11"/>
        <v/>
      </c>
      <c r="BF140" s="110"/>
      <c r="BG140" s="110"/>
      <c r="BH140" s="110"/>
      <c r="BI140" s="110"/>
    </row>
    <row r="141" spans="1:61" ht="20.399999999999999" x14ac:dyDescent="0.45">
      <c r="A141" s="117" t="str">
        <f t="shared" ca="1" si="12"/>
        <v/>
      </c>
      <c r="B141" s="118" t="str">
        <f t="shared" ca="1" si="13"/>
        <v/>
      </c>
      <c r="C141" s="110"/>
      <c r="D141" s="110"/>
      <c r="E141" s="110"/>
      <c r="F141" s="110"/>
      <c r="G141" s="127"/>
      <c r="H141" s="110"/>
      <c r="I141" s="110"/>
      <c r="J141" s="110"/>
      <c r="K141" s="110"/>
      <c r="L141" s="110"/>
      <c r="M141" s="110"/>
      <c r="N141" s="110"/>
      <c r="O141" s="110"/>
      <c r="P141" s="139"/>
      <c r="Q141" s="139"/>
      <c r="R141" s="139"/>
      <c r="S141" s="139"/>
      <c r="T141" s="139"/>
      <c r="U141" s="139"/>
      <c r="V141" s="139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2"/>
      <c r="AP141" s="112"/>
      <c r="AQ141" s="112"/>
      <c r="AR141" s="110"/>
      <c r="AS141" s="112"/>
      <c r="AT141" s="112"/>
      <c r="AU141" s="110"/>
      <c r="AV141" s="112"/>
      <c r="AW141" s="112"/>
      <c r="AX141" s="110"/>
      <c r="AY141" s="113"/>
      <c r="AZ141" s="110"/>
      <c r="BA141" s="110"/>
      <c r="BB141" s="110"/>
      <c r="BC141" s="110"/>
      <c r="BD141" s="110"/>
      <c r="BE141" s="127" t="str">
        <f t="shared" si="11"/>
        <v/>
      </c>
      <c r="BF141" s="110"/>
      <c r="BG141" s="110"/>
      <c r="BH141" s="110"/>
      <c r="BI141" s="110"/>
    </row>
    <row r="142" spans="1:61" ht="20.399999999999999" x14ac:dyDescent="0.45">
      <c r="A142" s="117" t="str">
        <f t="shared" ca="1" si="12"/>
        <v/>
      </c>
      <c r="B142" s="118" t="str">
        <f t="shared" ca="1" si="13"/>
        <v/>
      </c>
      <c r="C142" s="110"/>
      <c r="D142" s="110"/>
      <c r="E142" s="110"/>
      <c r="F142" s="110"/>
      <c r="G142" s="127"/>
      <c r="H142" s="110"/>
      <c r="I142" s="110"/>
      <c r="J142" s="110"/>
      <c r="K142" s="110"/>
      <c r="L142" s="110"/>
      <c r="M142" s="110"/>
      <c r="N142" s="110"/>
      <c r="O142" s="110"/>
      <c r="P142" s="139"/>
      <c r="Q142" s="139"/>
      <c r="R142" s="139"/>
      <c r="S142" s="139"/>
      <c r="T142" s="139"/>
      <c r="U142" s="139"/>
      <c r="V142" s="139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2"/>
      <c r="AP142" s="112"/>
      <c r="AQ142" s="112"/>
      <c r="AR142" s="110"/>
      <c r="AS142" s="112"/>
      <c r="AT142" s="112"/>
      <c r="AU142" s="110"/>
      <c r="AV142" s="112"/>
      <c r="AW142" s="112"/>
      <c r="AX142" s="110"/>
      <c r="AY142" s="113"/>
      <c r="AZ142" s="110"/>
      <c r="BA142" s="110"/>
      <c r="BB142" s="110"/>
      <c r="BC142" s="110"/>
      <c r="BD142" s="110"/>
      <c r="BE142" s="127" t="str">
        <f t="shared" si="11"/>
        <v/>
      </c>
      <c r="BF142" s="110"/>
      <c r="BG142" s="110"/>
      <c r="BH142" s="110"/>
      <c r="BI142" s="110"/>
    </row>
    <row r="143" spans="1:61" ht="20.399999999999999" x14ac:dyDescent="0.45">
      <c r="A143" s="117" t="str">
        <f t="shared" ca="1" si="12"/>
        <v/>
      </c>
      <c r="B143" s="118" t="str">
        <f t="shared" ca="1" si="13"/>
        <v/>
      </c>
      <c r="C143" s="110"/>
      <c r="D143" s="110"/>
      <c r="E143" s="110"/>
      <c r="F143" s="110"/>
      <c r="G143" s="127"/>
      <c r="H143" s="110"/>
      <c r="I143" s="110"/>
      <c r="J143" s="110"/>
      <c r="K143" s="110"/>
      <c r="L143" s="110"/>
      <c r="M143" s="110"/>
      <c r="N143" s="110"/>
      <c r="O143" s="110"/>
      <c r="P143" s="139"/>
      <c r="Q143" s="139"/>
      <c r="R143" s="139"/>
      <c r="S143" s="139"/>
      <c r="T143" s="139"/>
      <c r="U143" s="139"/>
      <c r="V143" s="139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2"/>
      <c r="AP143" s="112"/>
      <c r="AQ143" s="112"/>
      <c r="AR143" s="110"/>
      <c r="AS143" s="112"/>
      <c r="AT143" s="112"/>
      <c r="AU143" s="110"/>
      <c r="AV143" s="112"/>
      <c r="AW143" s="112"/>
      <c r="AX143" s="110"/>
      <c r="AY143" s="113"/>
      <c r="AZ143" s="110"/>
      <c r="BA143" s="110"/>
      <c r="BB143" s="110"/>
      <c r="BC143" s="110"/>
      <c r="BD143" s="110"/>
      <c r="BE143" s="127" t="str">
        <f t="shared" si="11"/>
        <v/>
      </c>
      <c r="BF143" s="110"/>
      <c r="BG143" s="110"/>
      <c r="BH143" s="110"/>
      <c r="BI143" s="110"/>
    </row>
    <row r="144" spans="1:61" ht="20.399999999999999" x14ac:dyDescent="0.45">
      <c r="A144" s="117" t="str">
        <f t="shared" ca="1" si="12"/>
        <v/>
      </c>
      <c r="B144" s="118" t="str">
        <f t="shared" ca="1" si="13"/>
        <v/>
      </c>
      <c r="C144" s="110"/>
      <c r="D144" s="110"/>
      <c r="E144" s="110"/>
      <c r="F144" s="110"/>
      <c r="G144" s="127"/>
      <c r="H144" s="110"/>
      <c r="I144" s="110"/>
      <c r="J144" s="110"/>
      <c r="K144" s="110"/>
      <c r="L144" s="110"/>
      <c r="M144" s="110"/>
      <c r="N144" s="110"/>
      <c r="O144" s="110"/>
      <c r="P144" s="139"/>
      <c r="Q144" s="139"/>
      <c r="R144" s="139"/>
      <c r="S144" s="139"/>
      <c r="T144" s="139"/>
      <c r="U144" s="139"/>
      <c r="V144" s="139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2"/>
      <c r="AP144" s="112"/>
      <c r="AQ144" s="112"/>
      <c r="AR144" s="110"/>
      <c r="AS144" s="112"/>
      <c r="AT144" s="112"/>
      <c r="AU144" s="110"/>
      <c r="AV144" s="112"/>
      <c r="AW144" s="112"/>
      <c r="AX144" s="110"/>
      <c r="AY144" s="113"/>
      <c r="AZ144" s="110"/>
      <c r="BA144" s="110"/>
      <c r="BB144" s="110"/>
      <c r="BC144" s="110"/>
      <c r="BD144" s="110"/>
      <c r="BE144" s="127" t="str">
        <f t="shared" si="11"/>
        <v/>
      </c>
      <c r="BF144" s="110"/>
      <c r="BG144" s="110"/>
      <c r="BH144" s="110"/>
      <c r="BI144" s="110"/>
    </row>
    <row r="145" spans="1:61" ht="20.399999999999999" x14ac:dyDescent="0.45">
      <c r="A145" s="117" t="str">
        <f t="shared" ca="1" si="12"/>
        <v/>
      </c>
      <c r="B145" s="118" t="str">
        <f t="shared" ca="1" si="13"/>
        <v/>
      </c>
      <c r="C145" s="110"/>
      <c r="D145" s="110"/>
      <c r="E145" s="110"/>
      <c r="F145" s="110"/>
      <c r="G145" s="127"/>
      <c r="H145" s="110"/>
      <c r="I145" s="110"/>
      <c r="J145" s="110"/>
      <c r="K145" s="110"/>
      <c r="L145" s="110"/>
      <c r="M145" s="110"/>
      <c r="N145" s="110"/>
      <c r="O145" s="110"/>
      <c r="P145" s="139"/>
      <c r="Q145" s="139"/>
      <c r="R145" s="139"/>
      <c r="S145" s="139"/>
      <c r="T145" s="139"/>
      <c r="U145" s="139"/>
      <c r="V145" s="139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2"/>
      <c r="AP145" s="112"/>
      <c r="AQ145" s="112"/>
      <c r="AR145" s="110"/>
      <c r="AS145" s="112"/>
      <c r="AT145" s="112"/>
      <c r="AU145" s="110"/>
      <c r="AV145" s="112"/>
      <c r="AW145" s="112"/>
      <c r="AX145" s="110"/>
      <c r="AY145" s="113"/>
      <c r="AZ145" s="110"/>
      <c r="BA145" s="110"/>
      <c r="BB145" s="110"/>
      <c r="BC145" s="110"/>
      <c r="BD145" s="110"/>
      <c r="BE145" s="127" t="str">
        <f t="shared" si="11"/>
        <v/>
      </c>
      <c r="BF145" s="110"/>
      <c r="BG145" s="110"/>
      <c r="BH145" s="110"/>
      <c r="BI145" s="110"/>
    </row>
    <row r="146" spans="1:61" ht="20.399999999999999" x14ac:dyDescent="0.45">
      <c r="A146" s="117" t="str">
        <f t="shared" ca="1" si="12"/>
        <v/>
      </c>
      <c r="B146" s="118" t="str">
        <f t="shared" ca="1" si="13"/>
        <v/>
      </c>
      <c r="C146" s="110"/>
      <c r="D146" s="110"/>
      <c r="E146" s="110"/>
      <c r="F146" s="110"/>
      <c r="G146" s="127"/>
      <c r="H146" s="110"/>
      <c r="I146" s="110"/>
      <c r="J146" s="110"/>
      <c r="K146" s="110"/>
      <c r="L146" s="110"/>
      <c r="M146" s="110"/>
      <c r="N146" s="110"/>
      <c r="O146" s="110"/>
      <c r="P146" s="139"/>
      <c r="Q146" s="139"/>
      <c r="R146" s="139"/>
      <c r="S146" s="139"/>
      <c r="T146" s="139"/>
      <c r="U146" s="139"/>
      <c r="V146" s="139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2"/>
      <c r="AP146" s="112"/>
      <c r="AQ146" s="112"/>
      <c r="AR146" s="110"/>
      <c r="AS146" s="112"/>
      <c r="AT146" s="112"/>
      <c r="AU146" s="110"/>
      <c r="AV146" s="112"/>
      <c r="AW146" s="112"/>
      <c r="AX146" s="110"/>
      <c r="AY146" s="113"/>
      <c r="AZ146" s="110"/>
      <c r="BA146" s="110"/>
      <c r="BB146" s="110"/>
      <c r="BC146" s="110"/>
      <c r="BD146" s="110"/>
      <c r="BE146" s="127" t="str">
        <f t="shared" si="11"/>
        <v/>
      </c>
      <c r="BF146" s="110"/>
      <c r="BG146" s="110"/>
      <c r="BH146" s="110"/>
      <c r="BI146" s="110"/>
    </row>
    <row r="147" spans="1:61" ht="20.399999999999999" x14ac:dyDescent="0.45">
      <c r="A147" s="117" t="str">
        <f t="shared" ca="1" si="12"/>
        <v/>
      </c>
      <c r="B147" s="118" t="str">
        <f t="shared" ca="1" si="13"/>
        <v/>
      </c>
      <c r="C147" s="110"/>
      <c r="D147" s="110"/>
      <c r="E147" s="110"/>
      <c r="F147" s="110"/>
      <c r="G147" s="127"/>
      <c r="H147" s="110"/>
      <c r="I147" s="110"/>
      <c r="J147" s="110"/>
      <c r="K147" s="110"/>
      <c r="L147" s="110"/>
      <c r="M147" s="110"/>
      <c r="N147" s="110"/>
      <c r="O147" s="110"/>
      <c r="P147" s="139"/>
      <c r="Q147" s="139"/>
      <c r="R147" s="139"/>
      <c r="S147" s="139"/>
      <c r="T147" s="139"/>
      <c r="U147" s="139"/>
      <c r="V147" s="139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2"/>
      <c r="AP147" s="112"/>
      <c r="AQ147" s="112"/>
      <c r="AR147" s="110"/>
      <c r="AS147" s="112"/>
      <c r="AT147" s="112"/>
      <c r="AU147" s="110"/>
      <c r="AV147" s="112"/>
      <c r="AW147" s="112"/>
      <c r="AX147" s="110"/>
      <c r="AY147" s="113"/>
      <c r="AZ147" s="110"/>
      <c r="BA147" s="110"/>
      <c r="BB147" s="110"/>
      <c r="BC147" s="110"/>
      <c r="BD147" s="110"/>
      <c r="BE147" s="127" t="str">
        <f t="shared" si="11"/>
        <v/>
      </c>
      <c r="BF147" s="110"/>
      <c r="BG147" s="110"/>
      <c r="BH147" s="110"/>
      <c r="BI147" s="110"/>
    </row>
    <row r="148" spans="1:61" ht="20.399999999999999" x14ac:dyDescent="0.45">
      <c r="A148" s="117" t="str">
        <f t="shared" ca="1" si="12"/>
        <v/>
      </c>
      <c r="B148" s="118" t="str">
        <f t="shared" ca="1" si="13"/>
        <v/>
      </c>
      <c r="C148" s="110"/>
      <c r="D148" s="110"/>
      <c r="E148" s="110"/>
      <c r="F148" s="110"/>
      <c r="G148" s="127"/>
      <c r="H148" s="110"/>
      <c r="I148" s="110"/>
      <c r="J148" s="110"/>
      <c r="K148" s="110"/>
      <c r="L148" s="110"/>
      <c r="M148" s="110"/>
      <c r="N148" s="110"/>
      <c r="O148" s="110"/>
      <c r="P148" s="139"/>
      <c r="Q148" s="139"/>
      <c r="R148" s="139"/>
      <c r="S148" s="139"/>
      <c r="T148" s="139"/>
      <c r="U148" s="139"/>
      <c r="V148" s="139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2"/>
      <c r="AP148" s="112"/>
      <c r="AQ148" s="112"/>
      <c r="AR148" s="110"/>
      <c r="AS148" s="112"/>
      <c r="AT148" s="112"/>
      <c r="AU148" s="110"/>
      <c r="AV148" s="112"/>
      <c r="AW148" s="112"/>
      <c r="AX148" s="110"/>
      <c r="AY148" s="113"/>
      <c r="AZ148" s="110"/>
      <c r="BA148" s="110"/>
      <c r="BB148" s="110"/>
      <c r="BC148" s="110"/>
      <c r="BD148" s="110"/>
      <c r="BE148" s="127" t="str">
        <f t="shared" si="11"/>
        <v/>
      </c>
      <c r="BF148" s="110"/>
      <c r="BG148" s="110"/>
      <c r="BH148" s="110"/>
      <c r="BI148" s="110"/>
    </row>
    <row r="149" spans="1:61" ht="20.399999999999999" x14ac:dyDescent="0.45">
      <c r="A149" s="117" t="str">
        <f t="shared" ca="1" si="12"/>
        <v/>
      </c>
      <c r="B149" s="118" t="str">
        <f t="shared" ca="1" si="13"/>
        <v/>
      </c>
      <c r="C149" s="110"/>
      <c r="D149" s="110"/>
      <c r="E149" s="110"/>
      <c r="F149" s="110"/>
      <c r="G149" s="127"/>
      <c r="H149" s="110"/>
      <c r="I149" s="110"/>
      <c r="J149" s="110"/>
      <c r="K149" s="110"/>
      <c r="L149" s="110"/>
      <c r="M149" s="110"/>
      <c r="N149" s="110"/>
      <c r="O149" s="110"/>
      <c r="P149" s="139"/>
      <c r="Q149" s="139"/>
      <c r="R149" s="139"/>
      <c r="S149" s="139"/>
      <c r="T149" s="139"/>
      <c r="U149" s="139"/>
      <c r="V149" s="139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2"/>
      <c r="AP149" s="112"/>
      <c r="AQ149" s="112"/>
      <c r="AR149" s="110"/>
      <c r="AS149" s="112"/>
      <c r="AT149" s="112"/>
      <c r="AU149" s="110"/>
      <c r="AV149" s="112"/>
      <c r="AW149" s="112"/>
      <c r="AX149" s="110"/>
      <c r="AY149" s="113"/>
      <c r="AZ149" s="110"/>
      <c r="BA149" s="110"/>
      <c r="BB149" s="110"/>
      <c r="BC149" s="110"/>
      <c r="BD149" s="110"/>
      <c r="BE149" s="127" t="str">
        <f t="shared" si="11"/>
        <v/>
      </c>
      <c r="BF149" s="110"/>
      <c r="BG149" s="110"/>
      <c r="BH149" s="110"/>
      <c r="BI149" s="110"/>
    </row>
    <row r="150" spans="1:61" ht="20.399999999999999" x14ac:dyDescent="0.45">
      <c r="A150" s="117" t="str">
        <f t="shared" ca="1" si="12"/>
        <v/>
      </c>
      <c r="B150" s="118" t="str">
        <f t="shared" ca="1" si="13"/>
        <v/>
      </c>
      <c r="C150" s="110"/>
      <c r="D150" s="110"/>
      <c r="E150" s="110"/>
      <c r="F150" s="110"/>
      <c r="G150" s="127"/>
      <c r="H150" s="110"/>
      <c r="I150" s="110"/>
      <c r="J150" s="110"/>
      <c r="K150" s="110"/>
      <c r="L150" s="110"/>
      <c r="M150" s="110"/>
      <c r="N150" s="110"/>
      <c r="O150" s="110"/>
      <c r="P150" s="139"/>
      <c r="Q150" s="139"/>
      <c r="R150" s="139"/>
      <c r="S150" s="139"/>
      <c r="T150" s="139"/>
      <c r="U150" s="139"/>
      <c r="V150" s="139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110"/>
      <c r="AO150" s="112"/>
      <c r="AP150" s="112"/>
      <c r="AQ150" s="112"/>
      <c r="AR150" s="110"/>
      <c r="AS150" s="112"/>
      <c r="AT150" s="112"/>
      <c r="AU150" s="110"/>
      <c r="AV150" s="112"/>
      <c r="AW150" s="112"/>
      <c r="AX150" s="110"/>
      <c r="AY150" s="113"/>
      <c r="AZ150" s="110"/>
      <c r="BA150" s="110"/>
      <c r="BB150" s="110"/>
      <c r="BC150" s="110"/>
      <c r="BD150" s="110"/>
      <c r="BE150" s="127" t="str">
        <f t="shared" si="11"/>
        <v/>
      </c>
      <c r="BF150" s="110"/>
      <c r="BG150" s="110"/>
      <c r="BH150" s="110"/>
      <c r="BI150" s="110"/>
    </row>
    <row r="151" spans="1:61" ht="20.399999999999999" x14ac:dyDescent="0.45">
      <c r="A151" s="117" t="str">
        <f t="shared" ca="1" si="12"/>
        <v/>
      </c>
      <c r="B151" s="118" t="str">
        <f t="shared" ca="1" si="13"/>
        <v/>
      </c>
      <c r="C151" s="110"/>
      <c r="D151" s="110"/>
      <c r="E151" s="110"/>
      <c r="F151" s="110"/>
      <c r="G151" s="127"/>
      <c r="H151" s="110"/>
      <c r="I151" s="110"/>
      <c r="J151" s="110"/>
      <c r="K151" s="110"/>
      <c r="L151" s="110"/>
      <c r="M151" s="110"/>
      <c r="N151" s="110"/>
      <c r="O151" s="110"/>
      <c r="P151" s="139"/>
      <c r="Q151" s="139"/>
      <c r="R151" s="139"/>
      <c r="S151" s="139"/>
      <c r="T151" s="139"/>
      <c r="U151" s="139"/>
      <c r="V151" s="139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110"/>
      <c r="AN151" s="110"/>
      <c r="AO151" s="112"/>
      <c r="AP151" s="112"/>
      <c r="AQ151" s="112"/>
      <c r="AR151" s="110"/>
      <c r="AS151" s="112"/>
      <c r="AT151" s="112"/>
      <c r="AU151" s="110"/>
      <c r="AV151" s="112"/>
      <c r="AW151" s="112"/>
      <c r="AX151" s="110"/>
      <c r="AY151" s="113"/>
      <c r="AZ151" s="110"/>
      <c r="BA151" s="110"/>
      <c r="BB151" s="110"/>
      <c r="BC151" s="110"/>
      <c r="BD151" s="110"/>
      <c r="BE151" s="127" t="str">
        <f t="shared" si="11"/>
        <v/>
      </c>
      <c r="BF151" s="110"/>
      <c r="BG151" s="110"/>
      <c r="BH151" s="110"/>
      <c r="BI151" s="110"/>
    </row>
    <row r="152" spans="1:61" ht="20.399999999999999" x14ac:dyDescent="0.45">
      <c r="A152" s="117" t="str">
        <f t="shared" ca="1" si="12"/>
        <v/>
      </c>
      <c r="B152" s="118" t="str">
        <f t="shared" ca="1" si="13"/>
        <v/>
      </c>
      <c r="C152" s="110"/>
      <c r="D152" s="110"/>
      <c r="E152" s="110"/>
      <c r="F152" s="110"/>
      <c r="G152" s="127"/>
      <c r="H152" s="110"/>
      <c r="I152" s="110"/>
      <c r="J152" s="110"/>
      <c r="K152" s="110"/>
      <c r="L152" s="110"/>
      <c r="M152" s="110"/>
      <c r="N152" s="110"/>
      <c r="O152" s="110"/>
      <c r="P152" s="139"/>
      <c r="Q152" s="139"/>
      <c r="R152" s="139"/>
      <c r="S152" s="139"/>
      <c r="T152" s="139"/>
      <c r="U152" s="139"/>
      <c r="V152" s="139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2"/>
      <c r="AP152" s="112"/>
      <c r="AQ152" s="112"/>
      <c r="AR152" s="110"/>
      <c r="AS152" s="112"/>
      <c r="AT152" s="112"/>
      <c r="AU152" s="110"/>
      <c r="AV152" s="112"/>
      <c r="AW152" s="112"/>
      <c r="AX152" s="110"/>
      <c r="AY152" s="113"/>
      <c r="AZ152" s="110"/>
      <c r="BA152" s="110"/>
      <c r="BB152" s="110"/>
      <c r="BC152" s="110"/>
      <c r="BD152" s="110"/>
      <c r="BE152" s="127" t="str">
        <f t="shared" si="11"/>
        <v/>
      </c>
      <c r="BF152" s="110"/>
      <c r="BG152" s="110"/>
      <c r="BH152" s="110"/>
      <c r="BI152" s="110"/>
    </row>
    <row r="153" spans="1:61" ht="20.399999999999999" x14ac:dyDescent="0.45">
      <c r="A153" s="117" t="str">
        <f t="shared" ca="1" si="12"/>
        <v/>
      </c>
      <c r="B153" s="118" t="str">
        <f t="shared" ca="1" si="13"/>
        <v/>
      </c>
      <c r="C153" s="110"/>
      <c r="D153" s="110"/>
      <c r="E153" s="110"/>
      <c r="F153" s="110"/>
      <c r="G153" s="127"/>
      <c r="H153" s="110"/>
      <c r="I153" s="110"/>
      <c r="J153" s="110"/>
      <c r="K153" s="110"/>
      <c r="L153" s="110"/>
      <c r="M153" s="110"/>
      <c r="N153" s="110"/>
      <c r="O153" s="110"/>
      <c r="P153" s="139"/>
      <c r="Q153" s="139"/>
      <c r="R153" s="139"/>
      <c r="S153" s="139"/>
      <c r="T153" s="139"/>
      <c r="U153" s="139"/>
      <c r="V153" s="139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2"/>
      <c r="AP153" s="112"/>
      <c r="AQ153" s="112"/>
      <c r="AR153" s="110"/>
      <c r="AS153" s="112"/>
      <c r="AT153" s="112"/>
      <c r="AU153" s="110"/>
      <c r="AV153" s="112"/>
      <c r="AW153" s="112"/>
      <c r="AX153" s="110"/>
      <c r="AY153" s="113"/>
      <c r="AZ153" s="110"/>
      <c r="BA153" s="110"/>
      <c r="BB153" s="110"/>
      <c r="BC153" s="110"/>
      <c r="BD153" s="110"/>
      <c r="BE153" s="127" t="str">
        <f t="shared" si="11"/>
        <v/>
      </c>
      <c r="BF153" s="110"/>
      <c r="BG153" s="110"/>
      <c r="BH153" s="110"/>
      <c r="BI153" s="110"/>
    </row>
    <row r="154" spans="1:61" ht="20.399999999999999" x14ac:dyDescent="0.45">
      <c r="A154" s="117" t="str">
        <f t="shared" ca="1" si="12"/>
        <v/>
      </c>
      <c r="B154" s="118" t="str">
        <f t="shared" ca="1" si="13"/>
        <v/>
      </c>
      <c r="C154" s="110"/>
      <c r="D154" s="110"/>
      <c r="E154" s="110"/>
      <c r="F154" s="110"/>
      <c r="G154" s="127"/>
      <c r="H154" s="110"/>
      <c r="I154" s="110"/>
      <c r="J154" s="110"/>
      <c r="K154" s="110"/>
      <c r="L154" s="110"/>
      <c r="M154" s="110"/>
      <c r="N154" s="110"/>
      <c r="O154" s="110"/>
      <c r="P154" s="139"/>
      <c r="Q154" s="139"/>
      <c r="R154" s="139"/>
      <c r="S154" s="139"/>
      <c r="T154" s="139"/>
      <c r="U154" s="139"/>
      <c r="V154" s="139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2"/>
      <c r="AP154" s="112"/>
      <c r="AQ154" s="112"/>
      <c r="AR154" s="110"/>
      <c r="AS154" s="112"/>
      <c r="AT154" s="112"/>
      <c r="AU154" s="110"/>
      <c r="AV154" s="112"/>
      <c r="AW154" s="112"/>
      <c r="AX154" s="110"/>
      <c r="AY154" s="113"/>
      <c r="AZ154" s="110"/>
      <c r="BA154" s="110"/>
      <c r="BB154" s="110"/>
      <c r="BC154" s="110"/>
      <c r="BD154" s="110"/>
      <c r="BE154" s="127" t="str">
        <f t="shared" si="11"/>
        <v/>
      </c>
      <c r="BF154" s="110"/>
      <c r="BG154" s="110"/>
      <c r="BH154" s="110"/>
      <c r="BI154" s="110"/>
    </row>
    <row r="155" spans="1:61" ht="20.399999999999999" x14ac:dyDescent="0.45">
      <c r="A155" s="117" t="str">
        <f t="shared" ca="1" si="12"/>
        <v/>
      </c>
      <c r="B155" s="118" t="str">
        <f t="shared" ca="1" si="13"/>
        <v/>
      </c>
      <c r="C155" s="110"/>
      <c r="D155" s="110"/>
      <c r="E155" s="110"/>
      <c r="F155" s="110"/>
      <c r="G155" s="127"/>
      <c r="H155" s="110"/>
      <c r="I155" s="110"/>
      <c r="J155" s="110"/>
      <c r="K155" s="110"/>
      <c r="L155" s="110"/>
      <c r="M155" s="110"/>
      <c r="N155" s="110"/>
      <c r="O155" s="110"/>
      <c r="P155" s="139"/>
      <c r="Q155" s="139"/>
      <c r="R155" s="139"/>
      <c r="S155" s="139"/>
      <c r="T155" s="139"/>
      <c r="U155" s="139"/>
      <c r="V155" s="139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2"/>
      <c r="AP155" s="112"/>
      <c r="AQ155" s="112"/>
      <c r="AR155" s="110"/>
      <c r="AS155" s="112"/>
      <c r="AT155" s="112"/>
      <c r="AU155" s="110"/>
      <c r="AV155" s="112"/>
      <c r="AW155" s="112"/>
      <c r="AX155" s="110"/>
      <c r="AY155" s="113"/>
      <c r="AZ155" s="110"/>
      <c r="BA155" s="110"/>
      <c r="BB155" s="110"/>
      <c r="BC155" s="110"/>
      <c r="BD155" s="110"/>
      <c r="BE155" s="127" t="str">
        <f t="shared" si="11"/>
        <v/>
      </c>
      <c r="BF155" s="110"/>
      <c r="BG155" s="110"/>
      <c r="BH155" s="110"/>
      <c r="BI155" s="110"/>
    </row>
    <row r="156" spans="1:61" ht="20.399999999999999" x14ac:dyDescent="0.45">
      <c r="A156" s="117" t="str">
        <f t="shared" ca="1" si="12"/>
        <v/>
      </c>
      <c r="B156" s="118" t="str">
        <f t="shared" ca="1" si="13"/>
        <v/>
      </c>
      <c r="C156" s="110"/>
      <c r="D156" s="110"/>
      <c r="E156" s="110"/>
      <c r="F156" s="110"/>
      <c r="G156" s="127"/>
      <c r="H156" s="110"/>
      <c r="I156" s="110"/>
      <c r="J156" s="110"/>
      <c r="K156" s="110"/>
      <c r="L156" s="110"/>
      <c r="M156" s="110"/>
      <c r="N156" s="110"/>
      <c r="O156" s="110"/>
      <c r="P156" s="139"/>
      <c r="Q156" s="139"/>
      <c r="R156" s="139"/>
      <c r="S156" s="139"/>
      <c r="T156" s="139"/>
      <c r="U156" s="139"/>
      <c r="V156" s="139"/>
      <c r="W156" s="110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110"/>
      <c r="AO156" s="112"/>
      <c r="AP156" s="112"/>
      <c r="AQ156" s="112"/>
      <c r="AR156" s="110"/>
      <c r="AS156" s="112"/>
      <c r="AT156" s="112"/>
      <c r="AU156" s="110"/>
      <c r="AV156" s="112"/>
      <c r="AW156" s="112"/>
      <c r="AX156" s="110"/>
      <c r="AY156" s="113"/>
      <c r="AZ156" s="110"/>
      <c r="BA156" s="110"/>
      <c r="BB156" s="110"/>
      <c r="BC156" s="110"/>
      <c r="BD156" s="110"/>
      <c r="BE156" s="127" t="str">
        <f t="shared" si="11"/>
        <v/>
      </c>
      <c r="BF156" s="110"/>
      <c r="BG156" s="110"/>
      <c r="BH156" s="110"/>
      <c r="BI156" s="110"/>
    </row>
    <row r="157" spans="1:61" ht="20.399999999999999" x14ac:dyDescent="0.45">
      <c r="A157" s="117" t="str">
        <f t="shared" ref="A157:A190" ca="1" si="14">IF(C157&lt;&gt;"",IF(BA157&lt;&gt;"","Livré",IF(AO157&lt;=TODAY(),"Prêt",IF(AO157&gt;TODAY(),"Futur","ERR"))),"")</f>
        <v/>
      </c>
      <c r="B157" s="118" t="str">
        <f t="shared" ref="B157:B188" ca="1" si="15">IF(C157&lt;&gt;"",IF(BA157="",TODAY()-AO157,BA157-AO157),"")</f>
        <v/>
      </c>
      <c r="C157" s="110"/>
      <c r="D157" s="110"/>
      <c r="E157" s="110"/>
      <c r="F157" s="110"/>
      <c r="G157" s="127"/>
      <c r="H157" s="110"/>
      <c r="I157" s="110"/>
      <c r="J157" s="110"/>
      <c r="K157" s="110"/>
      <c r="L157" s="110"/>
      <c r="M157" s="110"/>
      <c r="N157" s="110"/>
      <c r="O157" s="110"/>
      <c r="P157" s="139"/>
      <c r="Q157" s="139"/>
      <c r="R157" s="139"/>
      <c r="S157" s="139"/>
      <c r="T157" s="139"/>
      <c r="U157" s="139"/>
      <c r="V157" s="139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110"/>
      <c r="AO157" s="112"/>
      <c r="AP157" s="112"/>
      <c r="AQ157" s="112"/>
      <c r="AR157" s="110"/>
      <c r="AS157" s="112"/>
      <c r="AT157" s="112"/>
      <c r="AU157" s="110"/>
      <c r="AV157" s="112"/>
      <c r="AW157" s="112"/>
      <c r="AX157" s="110"/>
      <c r="AY157" s="113"/>
      <c r="AZ157" s="110"/>
      <c r="BA157" s="110"/>
      <c r="BB157" s="110"/>
      <c r="BC157" s="110"/>
      <c r="BD157" s="110"/>
      <c r="BE157" s="127" t="str">
        <f t="shared" si="11"/>
        <v/>
      </c>
      <c r="BF157" s="110"/>
      <c r="BG157" s="110"/>
      <c r="BH157" s="110"/>
      <c r="BI157" s="110"/>
    </row>
    <row r="158" spans="1:61" ht="20.399999999999999" x14ac:dyDescent="0.45">
      <c r="A158" s="117" t="str">
        <f t="shared" ca="1" si="14"/>
        <v/>
      </c>
      <c r="B158" s="118" t="str">
        <f t="shared" ca="1" si="15"/>
        <v/>
      </c>
      <c r="C158" s="110"/>
      <c r="D158" s="110"/>
      <c r="E158" s="110"/>
      <c r="F158" s="110"/>
      <c r="G158" s="127"/>
      <c r="H158" s="110"/>
      <c r="I158" s="110"/>
      <c r="J158" s="110"/>
      <c r="K158" s="110"/>
      <c r="L158" s="110"/>
      <c r="M158" s="110"/>
      <c r="N158" s="110"/>
      <c r="O158" s="110"/>
      <c r="P158" s="139"/>
      <c r="Q158" s="139"/>
      <c r="R158" s="139"/>
      <c r="S158" s="139"/>
      <c r="T158" s="139"/>
      <c r="U158" s="139"/>
      <c r="V158" s="139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110"/>
      <c r="AO158" s="112"/>
      <c r="AP158" s="112"/>
      <c r="AQ158" s="112"/>
      <c r="AR158" s="110"/>
      <c r="AS158" s="112"/>
      <c r="AT158" s="112"/>
      <c r="AU158" s="110"/>
      <c r="AV158" s="112"/>
      <c r="AW158" s="112"/>
      <c r="AX158" s="110"/>
      <c r="AY158" s="113"/>
      <c r="AZ158" s="110"/>
      <c r="BA158" s="110"/>
      <c r="BB158" s="110"/>
      <c r="BC158" s="110"/>
      <c r="BD158" s="110"/>
      <c r="BE158" s="127" t="str">
        <f t="shared" si="11"/>
        <v/>
      </c>
      <c r="BF158" s="110"/>
      <c r="BG158" s="110"/>
      <c r="BH158" s="110"/>
      <c r="BI158" s="110"/>
    </row>
    <row r="159" spans="1:61" ht="20.399999999999999" x14ac:dyDescent="0.45">
      <c r="A159" s="117" t="str">
        <f t="shared" ca="1" si="14"/>
        <v/>
      </c>
      <c r="B159" s="118" t="str">
        <f t="shared" ca="1" si="15"/>
        <v/>
      </c>
      <c r="C159" s="110"/>
      <c r="D159" s="110"/>
      <c r="E159" s="110"/>
      <c r="F159" s="110"/>
      <c r="G159" s="127"/>
      <c r="H159" s="110"/>
      <c r="I159" s="110"/>
      <c r="J159" s="110"/>
      <c r="K159" s="110"/>
      <c r="L159" s="110"/>
      <c r="M159" s="110"/>
      <c r="N159" s="110"/>
      <c r="O159" s="110"/>
      <c r="P159" s="139"/>
      <c r="Q159" s="139"/>
      <c r="R159" s="139"/>
      <c r="S159" s="139"/>
      <c r="T159" s="139"/>
      <c r="U159" s="139"/>
      <c r="V159" s="139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2"/>
      <c r="AP159" s="112"/>
      <c r="AQ159" s="112"/>
      <c r="AR159" s="110"/>
      <c r="AS159" s="112"/>
      <c r="AT159" s="112"/>
      <c r="AU159" s="110"/>
      <c r="AV159" s="112"/>
      <c r="AW159" s="112"/>
      <c r="AX159" s="110"/>
      <c r="AY159" s="113"/>
      <c r="AZ159" s="110"/>
      <c r="BA159" s="110"/>
      <c r="BB159" s="110"/>
      <c r="BC159" s="110"/>
      <c r="BD159" s="110"/>
      <c r="BE159" s="127" t="str">
        <f t="shared" si="11"/>
        <v/>
      </c>
      <c r="BF159" s="110"/>
      <c r="BG159" s="110"/>
      <c r="BH159" s="110"/>
      <c r="BI159" s="110"/>
    </row>
    <row r="160" spans="1:61" ht="20.399999999999999" x14ac:dyDescent="0.45">
      <c r="A160" s="117" t="str">
        <f t="shared" ca="1" si="14"/>
        <v/>
      </c>
      <c r="B160" s="118" t="str">
        <f t="shared" ca="1" si="15"/>
        <v/>
      </c>
      <c r="C160" s="110"/>
      <c r="D160" s="110"/>
      <c r="E160" s="110"/>
      <c r="F160" s="110"/>
      <c r="G160" s="127"/>
      <c r="H160" s="110"/>
      <c r="I160" s="110"/>
      <c r="J160" s="110"/>
      <c r="K160" s="110"/>
      <c r="L160" s="110"/>
      <c r="M160" s="110"/>
      <c r="N160" s="110"/>
      <c r="O160" s="110"/>
      <c r="P160" s="139"/>
      <c r="Q160" s="139"/>
      <c r="R160" s="139"/>
      <c r="S160" s="139"/>
      <c r="T160" s="139"/>
      <c r="U160" s="139"/>
      <c r="V160" s="139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2"/>
      <c r="AP160" s="112"/>
      <c r="AQ160" s="112"/>
      <c r="AR160" s="110"/>
      <c r="AS160" s="112"/>
      <c r="AT160" s="112"/>
      <c r="AU160" s="110"/>
      <c r="AV160" s="112"/>
      <c r="AW160" s="112"/>
      <c r="AX160" s="110"/>
      <c r="AY160" s="113"/>
      <c r="AZ160" s="110"/>
      <c r="BA160" s="110"/>
      <c r="BB160" s="110"/>
      <c r="BC160" s="110"/>
      <c r="BD160" s="110"/>
      <c r="BE160" s="127" t="str">
        <f t="shared" si="11"/>
        <v/>
      </c>
      <c r="BF160" s="110"/>
      <c r="BG160" s="110"/>
      <c r="BH160" s="110"/>
      <c r="BI160" s="110"/>
    </row>
    <row r="161" spans="1:61" ht="20.399999999999999" x14ac:dyDescent="0.45">
      <c r="A161" s="117" t="str">
        <f t="shared" ca="1" si="14"/>
        <v/>
      </c>
      <c r="B161" s="118" t="str">
        <f t="shared" ca="1" si="15"/>
        <v/>
      </c>
      <c r="C161" s="110"/>
      <c r="D161" s="110"/>
      <c r="E161" s="110"/>
      <c r="F161" s="110"/>
      <c r="G161" s="127"/>
      <c r="H161" s="110"/>
      <c r="I161" s="110"/>
      <c r="J161" s="110"/>
      <c r="K161" s="110"/>
      <c r="L161" s="110"/>
      <c r="M161" s="110"/>
      <c r="N161" s="110"/>
      <c r="O161" s="110"/>
      <c r="P161" s="139"/>
      <c r="Q161" s="139"/>
      <c r="R161" s="139"/>
      <c r="S161" s="139"/>
      <c r="T161" s="139"/>
      <c r="U161" s="139"/>
      <c r="V161" s="139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2"/>
      <c r="AP161" s="112"/>
      <c r="AQ161" s="112"/>
      <c r="AR161" s="110"/>
      <c r="AS161" s="112"/>
      <c r="AT161" s="112"/>
      <c r="AU161" s="110"/>
      <c r="AV161" s="112"/>
      <c r="AW161" s="112"/>
      <c r="AX161" s="110"/>
      <c r="AY161" s="113"/>
      <c r="AZ161" s="110"/>
      <c r="BA161" s="110"/>
      <c r="BB161" s="110"/>
      <c r="BC161" s="110"/>
      <c r="BD161" s="110"/>
      <c r="BE161" s="127" t="str">
        <f t="shared" si="11"/>
        <v/>
      </c>
      <c r="BF161" s="110"/>
      <c r="BG161" s="110"/>
      <c r="BH161" s="110"/>
      <c r="BI161" s="110"/>
    </row>
    <row r="162" spans="1:61" ht="20.399999999999999" x14ac:dyDescent="0.45">
      <c r="A162" s="117" t="str">
        <f t="shared" ca="1" si="14"/>
        <v/>
      </c>
      <c r="B162" s="118" t="str">
        <f t="shared" ca="1" si="15"/>
        <v/>
      </c>
      <c r="C162" s="110"/>
      <c r="D162" s="110"/>
      <c r="E162" s="110"/>
      <c r="F162" s="110"/>
      <c r="G162" s="127"/>
      <c r="H162" s="110"/>
      <c r="I162" s="110"/>
      <c r="J162" s="110"/>
      <c r="K162" s="110"/>
      <c r="L162" s="110"/>
      <c r="M162" s="110"/>
      <c r="N162" s="110"/>
      <c r="O162" s="110"/>
      <c r="P162" s="139"/>
      <c r="Q162" s="139"/>
      <c r="R162" s="139"/>
      <c r="S162" s="139"/>
      <c r="T162" s="139"/>
      <c r="U162" s="139"/>
      <c r="V162" s="139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2"/>
      <c r="AP162" s="112"/>
      <c r="AQ162" s="112"/>
      <c r="AR162" s="110"/>
      <c r="AS162" s="112"/>
      <c r="AT162" s="112"/>
      <c r="AU162" s="110"/>
      <c r="AV162" s="112"/>
      <c r="AW162" s="112"/>
      <c r="AX162" s="110"/>
      <c r="AY162" s="113"/>
      <c r="AZ162" s="110"/>
      <c r="BA162" s="110"/>
      <c r="BB162" s="110"/>
      <c r="BC162" s="110"/>
      <c r="BD162" s="110"/>
      <c r="BE162" s="127" t="str">
        <f t="shared" si="11"/>
        <v/>
      </c>
      <c r="BF162" s="110"/>
      <c r="BG162" s="110"/>
      <c r="BH162" s="110"/>
      <c r="BI162" s="110"/>
    </row>
    <row r="163" spans="1:61" ht="20.399999999999999" x14ac:dyDescent="0.45">
      <c r="A163" s="117" t="str">
        <f t="shared" ca="1" si="14"/>
        <v/>
      </c>
      <c r="B163" s="118" t="str">
        <f t="shared" ca="1" si="15"/>
        <v/>
      </c>
      <c r="C163" s="110"/>
      <c r="D163" s="110"/>
      <c r="E163" s="110"/>
      <c r="F163" s="110"/>
      <c r="G163" s="127"/>
      <c r="H163" s="110"/>
      <c r="I163" s="110"/>
      <c r="J163" s="110"/>
      <c r="K163" s="110"/>
      <c r="L163" s="110"/>
      <c r="M163" s="110"/>
      <c r="N163" s="110"/>
      <c r="O163" s="110"/>
      <c r="P163" s="139"/>
      <c r="Q163" s="139"/>
      <c r="R163" s="139"/>
      <c r="S163" s="139"/>
      <c r="T163" s="139"/>
      <c r="U163" s="139"/>
      <c r="V163" s="139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2"/>
      <c r="AP163" s="112"/>
      <c r="AQ163" s="112"/>
      <c r="AR163" s="110"/>
      <c r="AS163" s="112"/>
      <c r="AT163" s="112"/>
      <c r="AU163" s="110"/>
      <c r="AV163" s="112"/>
      <c r="AW163" s="112"/>
      <c r="AX163" s="110"/>
      <c r="AY163" s="113"/>
      <c r="AZ163" s="110"/>
      <c r="BA163" s="110"/>
      <c r="BB163" s="110"/>
      <c r="BC163" s="110"/>
      <c r="BD163" s="110"/>
      <c r="BE163" s="127" t="str">
        <f t="shared" si="11"/>
        <v/>
      </c>
      <c r="BF163" s="110"/>
      <c r="BG163" s="110"/>
      <c r="BH163" s="110"/>
      <c r="BI163" s="110"/>
    </row>
    <row r="164" spans="1:61" ht="20.399999999999999" x14ac:dyDescent="0.45">
      <c r="A164" s="117" t="str">
        <f t="shared" ca="1" si="14"/>
        <v/>
      </c>
      <c r="B164" s="118" t="str">
        <f t="shared" ca="1" si="15"/>
        <v/>
      </c>
      <c r="C164" s="110"/>
      <c r="D164" s="110"/>
      <c r="E164" s="110"/>
      <c r="F164" s="110"/>
      <c r="G164" s="127"/>
      <c r="H164" s="110"/>
      <c r="I164" s="110"/>
      <c r="J164" s="110"/>
      <c r="K164" s="110"/>
      <c r="L164" s="110"/>
      <c r="M164" s="110"/>
      <c r="N164" s="110"/>
      <c r="O164" s="110"/>
      <c r="P164" s="139"/>
      <c r="Q164" s="139"/>
      <c r="R164" s="139"/>
      <c r="S164" s="139"/>
      <c r="T164" s="139"/>
      <c r="U164" s="139"/>
      <c r="V164" s="139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10"/>
      <c r="AH164" s="110"/>
      <c r="AI164" s="110"/>
      <c r="AJ164" s="110"/>
      <c r="AK164" s="110"/>
      <c r="AL164" s="110"/>
      <c r="AM164" s="110"/>
      <c r="AN164" s="110"/>
      <c r="AO164" s="112"/>
      <c r="AP164" s="112"/>
      <c r="AQ164" s="112"/>
      <c r="AR164" s="110"/>
      <c r="AS164" s="112"/>
      <c r="AT164" s="112"/>
      <c r="AU164" s="110"/>
      <c r="AV164" s="112"/>
      <c r="AW164" s="112"/>
      <c r="AX164" s="110"/>
      <c r="AY164" s="113"/>
      <c r="AZ164" s="110"/>
      <c r="BA164" s="110"/>
      <c r="BB164" s="110"/>
      <c r="BC164" s="110"/>
      <c r="BD164" s="110"/>
      <c r="BE164" s="127" t="str">
        <f t="shared" si="11"/>
        <v/>
      </c>
      <c r="BF164" s="110"/>
      <c r="BG164" s="110"/>
      <c r="BH164" s="110"/>
      <c r="BI164" s="110"/>
    </row>
    <row r="165" spans="1:61" ht="20.399999999999999" x14ac:dyDescent="0.45">
      <c r="A165" s="117" t="str">
        <f t="shared" ca="1" si="14"/>
        <v/>
      </c>
      <c r="B165" s="118" t="str">
        <f t="shared" ca="1" si="15"/>
        <v/>
      </c>
      <c r="C165" s="110"/>
      <c r="D165" s="110"/>
      <c r="E165" s="110"/>
      <c r="F165" s="110"/>
      <c r="G165" s="127"/>
      <c r="H165" s="110"/>
      <c r="I165" s="110"/>
      <c r="J165" s="110"/>
      <c r="K165" s="110"/>
      <c r="L165" s="110"/>
      <c r="M165" s="110"/>
      <c r="N165" s="110"/>
      <c r="O165" s="110"/>
      <c r="P165" s="139"/>
      <c r="Q165" s="139"/>
      <c r="R165" s="139"/>
      <c r="S165" s="139"/>
      <c r="T165" s="139"/>
      <c r="U165" s="139"/>
      <c r="V165" s="139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2"/>
      <c r="AP165" s="112"/>
      <c r="AQ165" s="112"/>
      <c r="AR165" s="110"/>
      <c r="AS165" s="112"/>
      <c r="AT165" s="112"/>
      <c r="AU165" s="110"/>
      <c r="AV165" s="112"/>
      <c r="AW165" s="112"/>
      <c r="AX165" s="110"/>
      <c r="AY165" s="113"/>
      <c r="AZ165" s="110"/>
      <c r="BA165" s="110"/>
      <c r="BB165" s="110"/>
      <c r="BC165" s="110"/>
      <c r="BD165" s="110"/>
      <c r="BE165" s="127" t="str">
        <f t="shared" si="11"/>
        <v/>
      </c>
      <c r="BF165" s="110"/>
      <c r="BG165" s="110"/>
      <c r="BH165" s="110"/>
      <c r="BI165" s="110"/>
    </row>
    <row r="166" spans="1:61" ht="20.399999999999999" x14ac:dyDescent="0.45">
      <c r="A166" s="117" t="str">
        <f t="shared" ca="1" si="14"/>
        <v/>
      </c>
      <c r="B166" s="118" t="str">
        <f t="shared" ca="1" si="15"/>
        <v/>
      </c>
      <c r="C166" s="110"/>
      <c r="D166" s="110"/>
      <c r="E166" s="110"/>
      <c r="F166" s="110"/>
      <c r="G166" s="127"/>
      <c r="H166" s="110"/>
      <c r="I166" s="110"/>
      <c r="J166" s="110"/>
      <c r="K166" s="110"/>
      <c r="L166" s="110"/>
      <c r="M166" s="110"/>
      <c r="N166" s="110"/>
      <c r="O166" s="110"/>
      <c r="P166" s="139"/>
      <c r="Q166" s="139"/>
      <c r="R166" s="139"/>
      <c r="S166" s="139"/>
      <c r="T166" s="139"/>
      <c r="U166" s="139"/>
      <c r="V166" s="139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2"/>
      <c r="AP166" s="112"/>
      <c r="AQ166" s="112"/>
      <c r="AR166" s="110"/>
      <c r="AS166" s="112"/>
      <c r="AT166" s="112"/>
      <c r="AU166" s="110"/>
      <c r="AV166" s="112"/>
      <c r="AW166" s="112"/>
      <c r="AX166" s="110"/>
      <c r="AY166" s="113"/>
      <c r="AZ166" s="110"/>
      <c r="BA166" s="110"/>
      <c r="BB166" s="110"/>
      <c r="BC166" s="110"/>
      <c r="BD166" s="110"/>
      <c r="BE166" s="127" t="str">
        <f t="shared" si="11"/>
        <v/>
      </c>
      <c r="BF166" s="110"/>
      <c r="BG166" s="110"/>
      <c r="BH166" s="110"/>
      <c r="BI166" s="110"/>
    </row>
    <row r="167" spans="1:61" ht="20.399999999999999" x14ac:dyDescent="0.45">
      <c r="A167" s="117" t="str">
        <f t="shared" ca="1" si="14"/>
        <v/>
      </c>
      <c r="B167" s="118" t="str">
        <f t="shared" ca="1" si="15"/>
        <v/>
      </c>
      <c r="C167" s="110"/>
      <c r="D167" s="110"/>
      <c r="E167" s="110"/>
      <c r="F167" s="110"/>
      <c r="G167" s="127"/>
      <c r="H167" s="110"/>
      <c r="I167" s="110"/>
      <c r="J167" s="110"/>
      <c r="K167" s="110"/>
      <c r="L167" s="110"/>
      <c r="M167" s="110"/>
      <c r="N167" s="110"/>
      <c r="O167" s="110"/>
      <c r="P167" s="139"/>
      <c r="Q167" s="139"/>
      <c r="R167" s="139"/>
      <c r="S167" s="139"/>
      <c r="T167" s="139"/>
      <c r="U167" s="139"/>
      <c r="V167" s="139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2"/>
      <c r="AP167" s="112"/>
      <c r="AQ167" s="112"/>
      <c r="AR167" s="110"/>
      <c r="AS167" s="112"/>
      <c r="AT167" s="112"/>
      <c r="AU167" s="110"/>
      <c r="AV167" s="112"/>
      <c r="AW167" s="112"/>
      <c r="AX167" s="110"/>
      <c r="AY167" s="113"/>
      <c r="AZ167" s="110"/>
      <c r="BA167" s="110"/>
      <c r="BB167" s="110"/>
      <c r="BC167" s="110"/>
      <c r="BD167" s="110"/>
      <c r="BE167" s="127" t="str">
        <f t="shared" si="11"/>
        <v/>
      </c>
      <c r="BF167" s="110"/>
      <c r="BG167" s="110"/>
      <c r="BH167" s="110"/>
      <c r="BI167" s="110"/>
    </row>
    <row r="168" spans="1:61" ht="20.399999999999999" x14ac:dyDescent="0.45">
      <c r="A168" s="117" t="str">
        <f t="shared" ca="1" si="14"/>
        <v/>
      </c>
      <c r="B168" s="118" t="str">
        <f t="shared" ca="1" si="15"/>
        <v/>
      </c>
      <c r="C168" s="110"/>
      <c r="D168" s="110"/>
      <c r="E168" s="110"/>
      <c r="F168" s="110"/>
      <c r="G168" s="127"/>
      <c r="H168" s="110"/>
      <c r="I168" s="110"/>
      <c r="J168" s="110"/>
      <c r="K168" s="110"/>
      <c r="L168" s="110"/>
      <c r="M168" s="110"/>
      <c r="N168" s="110"/>
      <c r="O168" s="110"/>
      <c r="P168" s="139"/>
      <c r="Q168" s="139"/>
      <c r="R168" s="139"/>
      <c r="S168" s="139"/>
      <c r="T168" s="139"/>
      <c r="U168" s="139"/>
      <c r="V168" s="139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2"/>
      <c r="AP168" s="112"/>
      <c r="AQ168" s="112"/>
      <c r="AR168" s="110"/>
      <c r="AS168" s="112"/>
      <c r="AT168" s="112"/>
      <c r="AU168" s="110"/>
      <c r="AV168" s="112"/>
      <c r="AW168" s="112"/>
      <c r="AX168" s="110"/>
      <c r="AY168" s="113"/>
      <c r="AZ168" s="110"/>
      <c r="BA168" s="110"/>
      <c r="BB168" s="110"/>
      <c r="BC168" s="110"/>
      <c r="BD168" s="110"/>
      <c r="BE168" s="127" t="str">
        <f t="shared" si="11"/>
        <v/>
      </c>
      <c r="BF168" s="110"/>
      <c r="BG168" s="110"/>
      <c r="BH168" s="110"/>
      <c r="BI168" s="110"/>
    </row>
    <row r="169" spans="1:61" ht="20.399999999999999" x14ac:dyDescent="0.45">
      <c r="A169" s="117" t="str">
        <f t="shared" ca="1" si="14"/>
        <v/>
      </c>
      <c r="B169" s="118" t="str">
        <f t="shared" ca="1" si="15"/>
        <v/>
      </c>
      <c r="C169" s="110"/>
      <c r="D169" s="110"/>
      <c r="E169" s="110"/>
      <c r="F169" s="110"/>
      <c r="G169" s="127"/>
      <c r="H169" s="110"/>
      <c r="I169" s="110"/>
      <c r="J169" s="110"/>
      <c r="K169" s="110"/>
      <c r="L169" s="110"/>
      <c r="M169" s="110"/>
      <c r="N169" s="110"/>
      <c r="O169" s="110"/>
      <c r="P169" s="139"/>
      <c r="Q169" s="139"/>
      <c r="R169" s="139"/>
      <c r="S169" s="139"/>
      <c r="T169" s="139"/>
      <c r="U169" s="139"/>
      <c r="V169" s="139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0"/>
      <c r="AO169" s="112"/>
      <c r="AP169" s="112"/>
      <c r="AQ169" s="112"/>
      <c r="AR169" s="110"/>
      <c r="AS169" s="112"/>
      <c r="AT169" s="112"/>
      <c r="AU169" s="110"/>
      <c r="AV169" s="112"/>
      <c r="AW169" s="112"/>
      <c r="AX169" s="110"/>
      <c r="AY169" s="113"/>
      <c r="AZ169" s="110"/>
      <c r="BA169" s="110"/>
      <c r="BB169" s="110"/>
      <c r="BC169" s="110"/>
      <c r="BD169" s="110"/>
      <c r="BE169" s="127" t="str">
        <f t="shared" si="11"/>
        <v/>
      </c>
      <c r="BF169" s="110"/>
      <c r="BG169" s="110"/>
      <c r="BH169" s="110"/>
      <c r="BI169" s="110"/>
    </row>
    <row r="170" spans="1:61" ht="20.399999999999999" x14ac:dyDescent="0.45">
      <c r="A170" s="117" t="str">
        <f t="shared" ca="1" si="14"/>
        <v/>
      </c>
      <c r="B170" s="118" t="str">
        <f t="shared" ca="1" si="15"/>
        <v/>
      </c>
      <c r="C170" s="110"/>
      <c r="D170" s="110"/>
      <c r="E170" s="110"/>
      <c r="F170" s="110"/>
      <c r="G170" s="127"/>
      <c r="H170" s="110"/>
      <c r="I170" s="110"/>
      <c r="J170" s="110"/>
      <c r="K170" s="110"/>
      <c r="L170" s="110"/>
      <c r="M170" s="110"/>
      <c r="N170" s="110"/>
      <c r="O170" s="110"/>
      <c r="P170" s="139"/>
      <c r="Q170" s="139"/>
      <c r="R170" s="139"/>
      <c r="S170" s="139"/>
      <c r="T170" s="139"/>
      <c r="U170" s="139"/>
      <c r="V170" s="139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10"/>
      <c r="AN170" s="110"/>
      <c r="AO170" s="112"/>
      <c r="AP170" s="112"/>
      <c r="AQ170" s="112"/>
      <c r="AR170" s="110"/>
      <c r="AS170" s="112"/>
      <c r="AT170" s="112"/>
      <c r="AU170" s="110"/>
      <c r="AV170" s="112"/>
      <c r="AW170" s="112"/>
      <c r="AX170" s="110"/>
      <c r="AY170" s="113"/>
      <c r="AZ170" s="110"/>
      <c r="BA170" s="110"/>
      <c r="BB170" s="110"/>
      <c r="BC170" s="110"/>
      <c r="BD170" s="110"/>
      <c r="BE170" s="127" t="str">
        <f t="shared" si="11"/>
        <v/>
      </c>
      <c r="BF170" s="110"/>
      <c r="BG170" s="110"/>
      <c r="BH170" s="110"/>
      <c r="BI170" s="110"/>
    </row>
    <row r="171" spans="1:61" ht="20.399999999999999" x14ac:dyDescent="0.45">
      <c r="A171" s="117" t="str">
        <f t="shared" ca="1" si="14"/>
        <v/>
      </c>
      <c r="B171" s="118" t="str">
        <f t="shared" ca="1" si="15"/>
        <v/>
      </c>
      <c r="C171" s="110"/>
      <c r="D171" s="110"/>
      <c r="E171" s="110"/>
      <c r="F171" s="110"/>
      <c r="G171" s="127"/>
      <c r="H171" s="110"/>
      <c r="I171" s="110"/>
      <c r="J171" s="110"/>
      <c r="K171" s="110"/>
      <c r="L171" s="110"/>
      <c r="M171" s="110"/>
      <c r="N171" s="110"/>
      <c r="O171" s="110"/>
      <c r="P171" s="139"/>
      <c r="Q171" s="139"/>
      <c r="R171" s="139"/>
      <c r="S171" s="139"/>
      <c r="T171" s="139"/>
      <c r="U171" s="139"/>
      <c r="V171" s="139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2"/>
      <c r="AP171" s="112"/>
      <c r="AQ171" s="112"/>
      <c r="AR171" s="110"/>
      <c r="AS171" s="112"/>
      <c r="AT171" s="112"/>
      <c r="AU171" s="110"/>
      <c r="AV171" s="112"/>
      <c r="AW171" s="112"/>
      <c r="AX171" s="110"/>
      <c r="AY171" s="113"/>
      <c r="AZ171" s="110"/>
      <c r="BA171" s="110"/>
      <c r="BB171" s="110"/>
      <c r="BC171" s="110"/>
      <c r="BD171" s="110"/>
      <c r="BE171" s="127" t="str">
        <f t="shared" si="11"/>
        <v/>
      </c>
      <c r="BF171" s="110"/>
      <c r="BG171" s="110"/>
      <c r="BH171" s="110"/>
      <c r="BI171" s="110"/>
    </row>
    <row r="172" spans="1:61" ht="20.399999999999999" x14ac:dyDescent="0.45">
      <c r="A172" s="117" t="str">
        <f t="shared" ca="1" si="14"/>
        <v/>
      </c>
      <c r="B172" s="118" t="str">
        <f t="shared" ca="1" si="15"/>
        <v/>
      </c>
      <c r="C172" s="110"/>
      <c r="D172" s="110"/>
      <c r="E172" s="110"/>
      <c r="F172" s="110"/>
      <c r="G172" s="127"/>
      <c r="H172" s="110"/>
      <c r="I172" s="110"/>
      <c r="J172" s="110"/>
      <c r="K172" s="110"/>
      <c r="L172" s="110"/>
      <c r="M172" s="110"/>
      <c r="N172" s="110"/>
      <c r="O172" s="110"/>
      <c r="P172" s="139"/>
      <c r="Q172" s="139"/>
      <c r="R172" s="139"/>
      <c r="S172" s="139"/>
      <c r="T172" s="139"/>
      <c r="U172" s="139"/>
      <c r="V172" s="139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2"/>
      <c r="AP172" s="112"/>
      <c r="AQ172" s="112"/>
      <c r="AR172" s="110"/>
      <c r="AS172" s="112"/>
      <c r="AT172" s="112"/>
      <c r="AU172" s="110"/>
      <c r="AV172" s="112"/>
      <c r="AW172" s="112"/>
      <c r="AX172" s="110"/>
      <c r="AY172" s="113"/>
      <c r="AZ172" s="110"/>
      <c r="BA172" s="110"/>
      <c r="BB172" s="110"/>
      <c r="BC172" s="110"/>
      <c r="BD172" s="110"/>
      <c r="BE172" s="127" t="str">
        <f t="shared" si="11"/>
        <v/>
      </c>
      <c r="BF172" s="110"/>
      <c r="BG172" s="110"/>
      <c r="BH172" s="110"/>
      <c r="BI172" s="110"/>
    </row>
    <row r="173" spans="1:61" ht="20.399999999999999" x14ac:dyDescent="0.45">
      <c r="A173" s="117" t="str">
        <f t="shared" ca="1" si="14"/>
        <v/>
      </c>
      <c r="B173" s="118" t="str">
        <f t="shared" ca="1" si="15"/>
        <v/>
      </c>
      <c r="C173" s="110"/>
      <c r="D173" s="110"/>
      <c r="E173" s="110"/>
      <c r="F173" s="110"/>
      <c r="G173" s="127"/>
      <c r="H173" s="110"/>
      <c r="I173" s="110"/>
      <c r="J173" s="110"/>
      <c r="K173" s="110"/>
      <c r="L173" s="110"/>
      <c r="M173" s="110"/>
      <c r="N173" s="110"/>
      <c r="O173" s="110"/>
      <c r="P173" s="139"/>
      <c r="Q173" s="139"/>
      <c r="R173" s="139"/>
      <c r="S173" s="139"/>
      <c r="T173" s="139"/>
      <c r="U173" s="139"/>
      <c r="V173" s="139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10"/>
      <c r="AK173" s="110"/>
      <c r="AL173" s="110"/>
      <c r="AM173" s="110"/>
      <c r="AN173" s="110"/>
      <c r="AO173" s="112"/>
      <c r="AP173" s="112"/>
      <c r="AQ173" s="112"/>
      <c r="AR173" s="110"/>
      <c r="AS173" s="112"/>
      <c r="AT173" s="112"/>
      <c r="AU173" s="110"/>
      <c r="AV173" s="112"/>
      <c r="AW173" s="112"/>
      <c r="AX173" s="110"/>
      <c r="AY173" s="113"/>
      <c r="AZ173" s="110"/>
      <c r="BA173" s="110"/>
      <c r="BB173" s="110"/>
      <c r="BC173" s="110"/>
      <c r="BD173" s="110"/>
      <c r="BE173" s="127" t="str">
        <f t="shared" si="11"/>
        <v/>
      </c>
      <c r="BF173" s="110"/>
      <c r="BG173" s="110"/>
      <c r="BH173" s="110"/>
      <c r="BI173" s="110"/>
    </row>
    <row r="174" spans="1:61" ht="20.399999999999999" x14ac:dyDescent="0.45">
      <c r="A174" s="117" t="str">
        <f t="shared" ca="1" si="14"/>
        <v/>
      </c>
      <c r="B174" s="118" t="str">
        <f t="shared" ca="1" si="15"/>
        <v/>
      </c>
      <c r="C174" s="110"/>
      <c r="D174" s="110"/>
      <c r="E174" s="110"/>
      <c r="F174" s="110"/>
      <c r="G174" s="127"/>
      <c r="H174" s="110"/>
      <c r="I174" s="110"/>
      <c r="J174" s="110"/>
      <c r="K174" s="110"/>
      <c r="L174" s="110"/>
      <c r="M174" s="110"/>
      <c r="N174" s="110"/>
      <c r="O174" s="110"/>
      <c r="P174" s="139"/>
      <c r="Q174" s="139"/>
      <c r="R174" s="139"/>
      <c r="S174" s="139"/>
      <c r="T174" s="139"/>
      <c r="U174" s="139"/>
      <c r="V174" s="139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10"/>
      <c r="AM174" s="110"/>
      <c r="AN174" s="110"/>
      <c r="AO174" s="112"/>
      <c r="AP174" s="112"/>
      <c r="AQ174" s="112"/>
      <c r="AR174" s="110"/>
      <c r="AS174" s="112"/>
      <c r="AT174" s="112"/>
      <c r="AU174" s="110"/>
      <c r="AV174" s="112"/>
      <c r="AW174" s="112"/>
      <c r="AX174" s="110"/>
      <c r="AY174" s="113"/>
      <c r="AZ174" s="110"/>
      <c r="BA174" s="110"/>
      <c r="BB174" s="110"/>
      <c r="BC174" s="110"/>
      <c r="BD174" s="110"/>
      <c r="BE174" s="127" t="str">
        <f t="shared" si="11"/>
        <v/>
      </c>
      <c r="BF174" s="110"/>
      <c r="BG174" s="110"/>
      <c r="BH174" s="110"/>
      <c r="BI174" s="110"/>
    </row>
    <row r="175" spans="1:61" ht="20.399999999999999" x14ac:dyDescent="0.45">
      <c r="A175" s="117" t="str">
        <f t="shared" ca="1" si="14"/>
        <v/>
      </c>
      <c r="B175" s="118" t="str">
        <f t="shared" ca="1" si="15"/>
        <v/>
      </c>
      <c r="C175" s="110"/>
      <c r="D175" s="110"/>
      <c r="E175" s="110"/>
      <c r="F175" s="110"/>
      <c r="G175" s="127"/>
      <c r="H175" s="110"/>
      <c r="I175" s="110"/>
      <c r="J175" s="110"/>
      <c r="K175" s="110"/>
      <c r="L175" s="110"/>
      <c r="M175" s="110"/>
      <c r="N175" s="110"/>
      <c r="O175" s="110"/>
      <c r="P175" s="139"/>
      <c r="Q175" s="139"/>
      <c r="R175" s="139"/>
      <c r="S175" s="139"/>
      <c r="T175" s="139"/>
      <c r="U175" s="139"/>
      <c r="V175" s="139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0"/>
      <c r="AH175" s="110"/>
      <c r="AI175" s="110"/>
      <c r="AJ175" s="110"/>
      <c r="AK175" s="110"/>
      <c r="AL175" s="110"/>
      <c r="AM175" s="110"/>
      <c r="AN175" s="110"/>
      <c r="AO175" s="112"/>
      <c r="AP175" s="112"/>
      <c r="AQ175" s="112"/>
      <c r="AR175" s="110"/>
      <c r="AS175" s="112"/>
      <c r="AT175" s="112"/>
      <c r="AU175" s="110"/>
      <c r="AV175" s="112"/>
      <c r="AW175" s="112"/>
      <c r="AX175" s="110"/>
      <c r="AY175" s="113"/>
      <c r="AZ175" s="110"/>
      <c r="BA175" s="110"/>
      <c r="BB175" s="110"/>
      <c r="BC175" s="110"/>
      <c r="BD175" s="110"/>
      <c r="BE175" s="127" t="str">
        <f t="shared" si="11"/>
        <v/>
      </c>
      <c r="BF175" s="110"/>
      <c r="BG175" s="110"/>
      <c r="BH175" s="110"/>
      <c r="BI175" s="110"/>
    </row>
    <row r="176" spans="1:61" ht="20.399999999999999" x14ac:dyDescent="0.45">
      <c r="A176" s="117" t="str">
        <f t="shared" ca="1" si="14"/>
        <v/>
      </c>
      <c r="B176" s="118" t="str">
        <f t="shared" ca="1" si="15"/>
        <v/>
      </c>
      <c r="C176" s="110"/>
      <c r="D176" s="110"/>
      <c r="E176" s="110"/>
      <c r="F176" s="110"/>
      <c r="G176" s="127"/>
      <c r="H176" s="110"/>
      <c r="I176" s="110"/>
      <c r="J176" s="110"/>
      <c r="K176" s="110"/>
      <c r="L176" s="110"/>
      <c r="M176" s="110"/>
      <c r="N176" s="110"/>
      <c r="O176" s="110"/>
      <c r="P176" s="139"/>
      <c r="Q176" s="139"/>
      <c r="R176" s="139"/>
      <c r="S176" s="139"/>
      <c r="T176" s="139"/>
      <c r="U176" s="139"/>
      <c r="V176" s="139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112"/>
      <c r="AP176" s="112"/>
      <c r="AQ176" s="112"/>
      <c r="AR176" s="110"/>
      <c r="AS176" s="112"/>
      <c r="AT176" s="112"/>
      <c r="AU176" s="110"/>
      <c r="AV176" s="112"/>
      <c r="AW176" s="112"/>
      <c r="AX176" s="110"/>
      <c r="AY176" s="113"/>
      <c r="AZ176" s="110"/>
      <c r="BA176" s="110"/>
      <c r="BB176" s="110"/>
      <c r="BC176" s="110"/>
      <c r="BD176" s="110"/>
      <c r="BE176" s="127" t="str">
        <f t="shared" si="11"/>
        <v/>
      </c>
      <c r="BF176" s="110"/>
      <c r="BG176" s="110"/>
      <c r="BH176" s="110"/>
      <c r="BI176" s="110"/>
    </row>
    <row r="177" spans="1:61" ht="20.399999999999999" x14ac:dyDescent="0.45">
      <c r="A177" s="117" t="str">
        <f t="shared" ca="1" si="14"/>
        <v/>
      </c>
      <c r="B177" s="118" t="str">
        <f t="shared" ca="1" si="15"/>
        <v/>
      </c>
      <c r="C177" s="110"/>
      <c r="D177" s="110"/>
      <c r="E177" s="110"/>
      <c r="F177" s="110"/>
      <c r="G177" s="127"/>
      <c r="H177" s="110"/>
      <c r="I177" s="110"/>
      <c r="J177" s="110"/>
      <c r="K177" s="110"/>
      <c r="L177" s="110"/>
      <c r="M177" s="110"/>
      <c r="N177" s="110"/>
      <c r="O177" s="110"/>
      <c r="P177" s="139"/>
      <c r="Q177" s="139"/>
      <c r="R177" s="139"/>
      <c r="S177" s="139"/>
      <c r="T177" s="139"/>
      <c r="U177" s="139"/>
      <c r="V177" s="139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2"/>
      <c r="AP177" s="112"/>
      <c r="AQ177" s="112"/>
      <c r="AR177" s="110"/>
      <c r="AS177" s="112"/>
      <c r="AT177" s="112"/>
      <c r="AU177" s="110"/>
      <c r="AV177" s="112"/>
      <c r="AW177" s="112"/>
      <c r="AX177" s="110"/>
      <c r="AY177" s="113"/>
      <c r="AZ177" s="110"/>
      <c r="BA177" s="110"/>
      <c r="BB177" s="110"/>
      <c r="BC177" s="110"/>
      <c r="BD177" s="110"/>
      <c r="BE177" s="127" t="str">
        <f t="shared" si="11"/>
        <v/>
      </c>
      <c r="BF177" s="110"/>
      <c r="BG177" s="110"/>
      <c r="BH177" s="110"/>
      <c r="BI177" s="110"/>
    </row>
    <row r="178" spans="1:61" ht="20.399999999999999" x14ac:dyDescent="0.45">
      <c r="A178" s="117" t="str">
        <f t="shared" ca="1" si="14"/>
        <v/>
      </c>
      <c r="B178" s="118" t="str">
        <f t="shared" ca="1" si="15"/>
        <v/>
      </c>
      <c r="C178" s="110"/>
      <c r="D178" s="110"/>
      <c r="E178" s="110"/>
      <c r="F178" s="110"/>
      <c r="G178" s="127"/>
      <c r="H178" s="110"/>
      <c r="I178" s="110"/>
      <c r="J178" s="110"/>
      <c r="K178" s="110"/>
      <c r="L178" s="110"/>
      <c r="M178" s="110"/>
      <c r="N178" s="110"/>
      <c r="O178" s="110"/>
      <c r="P178" s="139"/>
      <c r="Q178" s="139"/>
      <c r="R178" s="139"/>
      <c r="S178" s="139"/>
      <c r="T178" s="139"/>
      <c r="U178" s="139"/>
      <c r="V178" s="139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2"/>
      <c r="AP178" s="112"/>
      <c r="AQ178" s="112"/>
      <c r="AR178" s="110"/>
      <c r="AS178" s="112"/>
      <c r="AT178" s="112"/>
      <c r="AU178" s="110"/>
      <c r="AV178" s="112"/>
      <c r="AW178" s="112"/>
      <c r="AX178" s="110"/>
      <c r="AY178" s="113"/>
      <c r="AZ178" s="110"/>
      <c r="BA178" s="110"/>
      <c r="BB178" s="110"/>
      <c r="BC178" s="110"/>
      <c r="BD178" s="110"/>
      <c r="BE178" s="127" t="str">
        <f t="shared" si="11"/>
        <v/>
      </c>
      <c r="BF178" s="110"/>
      <c r="BG178" s="110"/>
      <c r="BH178" s="110"/>
      <c r="BI178" s="110"/>
    </row>
    <row r="179" spans="1:61" ht="20.399999999999999" x14ac:dyDescent="0.45">
      <c r="A179" s="117" t="str">
        <f t="shared" ca="1" si="14"/>
        <v/>
      </c>
      <c r="B179" s="118" t="str">
        <f t="shared" ca="1" si="15"/>
        <v/>
      </c>
      <c r="C179" s="110"/>
      <c r="D179" s="110"/>
      <c r="E179" s="110"/>
      <c r="F179" s="110"/>
      <c r="G179" s="127"/>
      <c r="H179" s="110"/>
      <c r="I179" s="110"/>
      <c r="J179" s="110"/>
      <c r="K179" s="110"/>
      <c r="L179" s="110"/>
      <c r="M179" s="110"/>
      <c r="N179" s="110"/>
      <c r="O179" s="110"/>
      <c r="P179" s="139"/>
      <c r="Q179" s="139"/>
      <c r="R179" s="139"/>
      <c r="S179" s="139"/>
      <c r="T179" s="139"/>
      <c r="U179" s="139"/>
      <c r="V179" s="139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2"/>
      <c r="AP179" s="112"/>
      <c r="AQ179" s="112"/>
      <c r="AR179" s="110"/>
      <c r="AS179" s="112"/>
      <c r="AT179" s="112"/>
      <c r="AU179" s="110"/>
      <c r="AV179" s="112"/>
      <c r="AW179" s="112"/>
      <c r="AX179" s="110"/>
      <c r="AY179" s="113"/>
      <c r="AZ179" s="110"/>
      <c r="BA179" s="110"/>
      <c r="BB179" s="110"/>
      <c r="BC179" s="110"/>
      <c r="BD179" s="110"/>
      <c r="BE179" s="127" t="str">
        <f t="shared" si="11"/>
        <v/>
      </c>
      <c r="BF179" s="110"/>
      <c r="BG179" s="110"/>
      <c r="BH179" s="110"/>
      <c r="BI179" s="110"/>
    </row>
    <row r="180" spans="1:61" ht="20.399999999999999" x14ac:dyDescent="0.45">
      <c r="A180" s="117" t="str">
        <f t="shared" ca="1" si="14"/>
        <v/>
      </c>
      <c r="B180" s="118" t="str">
        <f t="shared" ca="1" si="15"/>
        <v/>
      </c>
      <c r="C180" s="110"/>
      <c r="D180" s="110"/>
      <c r="E180" s="110"/>
      <c r="F180" s="110"/>
      <c r="G180" s="127"/>
      <c r="H180" s="110"/>
      <c r="I180" s="110"/>
      <c r="J180" s="110"/>
      <c r="K180" s="110"/>
      <c r="L180" s="110"/>
      <c r="M180" s="110"/>
      <c r="N180" s="110"/>
      <c r="O180" s="110"/>
      <c r="P180" s="139"/>
      <c r="Q180" s="139"/>
      <c r="R180" s="139"/>
      <c r="S180" s="139"/>
      <c r="T180" s="139"/>
      <c r="U180" s="139"/>
      <c r="V180" s="139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2"/>
      <c r="AP180" s="112"/>
      <c r="AQ180" s="112"/>
      <c r="AR180" s="110"/>
      <c r="AS180" s="112"/>
      <c r="AT180" s="112"/>
      <c r="AU180" s="110"/>
      <c r="AV180" s="112"/>
      <c r="AW180" s="112"/>
      <c r="AX180" s="110"/>
      <c r="AY180" s="113"/>
      <c r="AZ180" s="110"/>
      <c r="BA180" s="110"/>
      <c r="BB180" s="110"/>
      <c r="BC180" s="110"/>
      <c r="BD180" s="110"/>
      <c r="BE180" s="127" t="str">
        <f t="shared" si="11"/>
        <v/>
      </c>
      <c r="BF180" s="110"/>
      <c r="BG180" s="110"/>
      <c r="BH180" s="110"/>
      <c r="BI180" s="110"/>
    </row>
    <row r="181" spans="1:61" ht="20.399999999999999" x14ac:dyDescent="0.45">
      <c r="A181" s="117" t="str">
        <f t="shared" ca="1" si="14"/>
        <v/>
      </c>
      <c r="B181" s="118" t="str">
        <f t="shared" ca="1" si="15"/>
        <v/>
      </c>
      <c r="C181" s="110"/>
      <c r="D181" s="110"/>
      <c r="E181" s="110"/>
      <c r="F181" s="110"/>
      <c r="G181" s="127"/>
      <c r="H181" s="110"/>
      <c r="I181" s="110"/>
      <c r="J181" s="110"/>
      <c r="K181" s="110"/>
      <c r="L181" s="110"/>
      <c r="M181" s="110"/>
      <c r="N181" s="110"/>
      <c r="O181" s="110"/>
      <c r="P181" s="139"/>
      <c r="Q181" s="139"/>
      <c r="R181" s="139"/>
      <c r="S181" s="139"/>
      <c r="T181" s="139"/>
      <c r="U181" s="139"/>
      <c r="V181" s="139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110"/>
      <c r="AH181" s="110"/>
      <c r="AI181" s="110"/>
      <c r="AJ181" s="110"/>
      <c r="AK181" s="110"/>
      <c r="AL181" s="110"/>
      <c r="AM181" s="110"/>
      <c r="AN181" s="110"/>
      <c r="AO181" s="112"/>
      <c r="AP181" s="112"/>
      <c r="AQ181" s="112"/>
      <c r="AR181" s="110"/>
      <c r="AS181" s="112"/>
      <c r="AT181" s="112"/>
      <c r="AU181" s="110"/>
      <c r="AV181" s="112"/>
      <c r="AW181" s="112"/>
      <c r="AX181" s="110"/>
      <c r="AY181" s="113"/>
      <c r="AZ181" s="110"/>
      <c r="BA181" s="110"/>
      <c r="BB181" s="110"/>
      <c r="BC181" s="110"/>
      <c r="BD181" s="110"/>
      <c r="BE181" s="127" t="str">
        <f t="shared" si="11"/>
        <v/>
      </c>
      <c r="BF181" s="110"/>
      <c r="BG181" s="110"/>
      <c r="BH181" s="110"/>
      <c r="BI181" s="110"/>
    </row>
    <row r="182" spans="1:61" ht="20.399999999999999" x14ac:dyDescent="0.45">
      <c r="A182" s="117" t="str">
        <f t="shared" ca="1" si="14"/>
        <v/>
      </c>
      <c r="B182" s="118" t="str">
        <f t="shared" ca="1" si="15"/>
        <v/>
      </c>
      <c r="C182" s="110"/>
      <c r="D182" s="110"/>
      <c r="E182" s="110"/>
      <c r="F182" s="110"/>
      <c r="G182" s="127"/>
      <c r="H182" s="110"/>
      <c r="I182" s="110"/>
      <c r="J182" s="110"/>
      <c r="K182" s="110"/>
      <c r="L182" s="110"/>
      <c r="M182" s="110"/>
      <c r="N182" s="110"/>
      <c r="O182" s="110"/>
      <c r="P182" s="139"/>
      <c r="Q182" s="139"/>
      <c r="R182" s="139"/>
      <c r="S182" s="139"/>
      <c r="T182" s="139"/>
      <c r="U182" s="139"/>
      <c r="V182" s="139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  <c r="AH182" s="110"/>
      <c r="AI182" s="110"/>
      <c r="AJ182" s="110"/>
      <c r="AK182" s="110"/>
      <c r="AL182" s="110"/>
      <c r="AM182" s="110"/>
      <c r="AN182" s="110"/>
      <c r="AO182" s="112"/>
      <c r="AP182" s="112"/>
      <c r="AQ182" s="112"/>
      <c r="AR182" s="110"/>
      <c r="AS182" s="112"/>
      <c r="AT182" s="112"/>
      <c r="AU182" s="110"/>
      <c r="AV182" s="112"/>
      <c r="AW182" s="112"/>
      <c r="AX182" s="110"/>
      <c r="AY182" s="113"/>
      <c r="AZ182" s="110"/>
      <c r="BA182" s="110"/>
      <c r="BB182" s="110"/>
      <c r="BC182" s="110"/>
      <c r="BD182" s="110"/>
      <c r="BE182" s="127" t="str">
        <f t="shared" si="11"/>
        <v/>
      </c>
      <c r="BF182" s="110"/>
      <c r="BG182" s="110"/>
      <c r="BH182" s="110"/>
      <c r="BI182" s="110"/>
    </row>
    <row r="183" spans="1:61" ht="20.399999999999999" x14ac:dyDescent="0.45">
      <c r="A183" s="117" t="str">
        <f t="shared" ca="1" si="14"/>
        <v/>
      </c>
      <c r="B183" s="118" t="str">
        <f t="shared" ca="1" si="15"/>
        <v/>
      </c>
      <c r="C183" s="110"/>
      <c r="D183" s="110"/>
      <c r="E183" s="110"/>
      <c r="F183" s="110"/>
      <c r="G183" s="127"/>
      <c r="H183" s="110"/>
      <c r="I183" s="110"/>
      <c r="J183" s="110"/>
      <c r="K183" s="110"/>
      <c r="L183" s="110"/>
      <c r="M183" s="110"/>
      <c r="N183" s="110"/>
      <c r="O183" s="110"/>
      <c r="P183" s="139"/>
      <c r="Q183" s="139"/>
      <c r="R183" s="139"/>
      <c r="S183" s="139"/>
      <c r="T183" s="139"/>
      <c r="U183" s="139"/>
      <c r="V183" s="139"/>
      <c r="W183" s="110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110"/>
      <c r="AH183" s="110"/>
      <c r="AI183" s="110"/>
      <c r="AJ183" s="110"/>
      <c r="AK183" s="110"/>
      <c r="AL183" s="110"/>
      <c r="AM183" s="110"/>
      <c r="AN183" s="110"/>
      <c r="AO183" s="112"/>
      <c r="AP183" s="112"/>
      <c r="AQ183" s="112"/>
      <c r="AR183" s="110"/>
      <c r="AS183" s="112"/>
      <c r="AT183" s="112"/>
      <c r="AU183" s="110"/>
      <c r="AV183" s="112"/>
      <c r="AW183" s="112"/>
      <c r="AX183" s="110"/>
      <c r="AY183" s="113"/>
      <c r="AZ183" s="110"/>
      <c r="BA183" s="110"/>
      <c r="BB183" s="110"/>
      <c r="BC183" s="110"/>
      <c r="BD183" s="110"/>
      <c r="BE183" s="127" t="str">
        <f t="shared" si="11"/>
        <v/>
      </c>
      <c r="BF183" s="110"/>
      <c r="BG183" s="110"/>
      <c r="BH183" s="110"/>
      <c r="BI183" s="110"/>
    </row>
    <row r="184" spans="1:61" ht="20.399999999999999" x14ac:dyDescent="0.45">
      <c r="A184" s="117" t="str">
        <f t="shared" ca="1" si="14"/>
        <v/>
      </c>
      <c r="B184" s="118" t="str">
        <f t="shared" ca="1" si="15"/>
        <v/>
      </c>
      <c r="C184" s="110"/>
      <c r="D184" s="110"/>
      <c r="E184" s="110"/>
      <c r="F184" s="110"/>
      <c r="G184" s="127"/>
      <c r="H184" s="110"/>
      <c r="I184" s="110"/>
      <c r="J184" s="110"/>
      <c r="K184" s="110"/>
      <c r="L184" s="110"/>
      <c r="M184" s="110"/>
      <c r="N184" s="110"/>
      <c r="O184" s="110"/>
      <c r="P184" s="139"/>
      <c r="Q184" s="139"/>
      <c r="R184" s="139"/>
      <c r="S184" s="139"/>
      <c r="T184" s="139"/>
      <c r="U184" s="139"/>
      <c r="V184" s="139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110"/>
      <c r="AH184" s="110"/>
      <c r="AI184" s="110"/>
      <c r="AJ184" s="110"/>
      <c r="AK184" s="110"/>
      <c r="AL184" s="110"/>
      <c r="AM184" s="110"/>
      <c r="AN184" s="110"/>
      <c r="AO184" s="112"/>
      <c r="AP184" s="112"/>
      <c r="AQ184" s="112"/>
      <c r="AR184" s="110"/>
      <c r="AS184" s="112"/>
      <c r="AT184" s="112"/>
      <c r="AU184" s="110"/>
      <c r="AV184" s="112"/>
      <c r="AW184" s="112"/>
      <c r="AX184" s="110"/>
      <c r="AY184" s="113"/>
      <c r="AZ184" s="110"/>
      <c r="BA184" s="110"/>
      <c r="BB184" s="110"/>
      <c r="BC184" s="110"/>
      <c r="BD184" s="110"/>
      <c r="BE184" s="127" t="str">
        <f t="shared" si="11"/>
        <v/>
      </c>
      <c r="BF184" s="110"/>
      <c r="BG184" s="110"/>
      <c r="BH184" s="110"/>
      <c r="BI184" s="110"/>
    </row>
    <row r="185" spans="1:61" ht="20.399999999999999" x14ac:dyDescent="0.45">
      <c r="A185" s="117" t="str">
        <f t="shared" ca="1" si="14"/>
        <v/>
      </c>
      <c r="B185" s="118" t="str">
        <f t="shared" ca="1" si="15"/>
        <v/>
      </c>
      <c r="C185" s="110"/>
      <c r="D185" s="110"/>
      <c r="E185" s="110"/>
      <c r="F185" s="110"/>
      <c r="G185" s="127"/>
      <c r="H185" s="110"/>
      <c r="I185" s="110"/>
      <c r="J185" s="110"/>
      <c r="K185" s="110"/>
      <c r="L185" s="110"/>
      <c r="M185" s="110"/>
      <c r="N185" s="110"/>
      <c r="O185" s="110"/>
      <c r="P185" s="139"/>
      <c r="Q185" s="139"/>
      <c r="R185" s="139"/>
      <c r="S185" s="139"/>
      <c r="T185" s="139"/>
      <c r="U185" s="139"/>
      <c r="V185" s="139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2"/>
      <c r="AP185" s="112"/>
      <c r="AQ185" s="112"/>
      <c r="AR185" s="110"/>
      <c r="AS185" s="112"/>
      <c r="AT185" s="112"/>
      <c r="AU185" s="110"/>
      <c r="AV185" s="112"/>
      <c r="AW185" s="112"/>
      <c r="AX185" s="110"/>
      <c r="AY185" s="113"/>
      <c r="AZ185" s="110"/>
      <c r="BA185" s="110"/>
      <c r="BB185" s="110"/>
      <c r="BC185" s="110"/>
      <c r="BD185" s="110"/>
      <c r="BE185" s="127" t="str">
        <f t="shared" si="11"/>
        <v/>
      </c>
      <c r="BF185" s="110"/>
      <c r="BG185" s="110"/>
      <c r="BH185" s="110"/>
      <c r="BI185" s="110"/>
    </row>
    <row r="186" spans="1:61" ht="20.399999999999999" x14ac:dyDescent="0.45">
      <c r="A186" s="117" t="str">
        <f t="shared" ca="1" si="14"/>
        <v/>
      </c>
      <c r="B186" s="118" t="str">
        <f t="shared" ca="1" si="15"/>
        <v/>
      </c>
      <c r="C186" s="110"/>
      <c r="D186" s="110"/>
      <c r="E186" s="110"/>
      <c r="F186" s="110"/>
      <c r="G186" s="127"/>
      <c r="H186" s="110"/>
      <c r="I186" s="110"/>
      <c r="J186" s="110"/>
      <c r="K186" s="110"/>
      <c r="L186" s="110"/>
      <c r="M186" s="110"/>
      <c r="N186" s="110"/>
      <c r="O186" s="110"/>
      <c r="P186" s="139"/>
      <c r="Q186" s="139"/>
      <c r="R186" s="139"/>
      <c r="S186" s="139"/>
      <c r="T186" s="139"/>
      <c r="U186" s="139"/>
      <c r="V186" s="139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2"/>
      <c r="AP186" s="112"/>
      <c r="AQ186" s="112"/>
      <c r="AR186" s="110"/>
      <c r="AS186" s="112"/>
      <c r="AT186" s="112"/>
      <c r="AU186" s="110"/>
      <c r="AV186" s="112"/>
      <c r="AW186" s="112"/>
      <c r="AX186" s="110"/>
      <c r="AY186" s="113"/>
      <c r="AZ186" s="110"/>
      <c r="BA186" s="110"/>
      <c r="BB186" s="110"/>
      <c r="BC186" s="110"/>
      <c r="BD186" s="110"/>
      <c r="BE186" s="127" t="str">
        <f t="shared" si="11"/>
        <v/>
      </c>
      <c r="BF186" s="110"/>
      <c r="BG186" s="110"/>
      <c r="BH186" s="110"/>
      <c r="BI186" s="110"/>
    </row>
    <row r="187" spans="1:61" ht="20.399999999999999" x14ac:dyDescent="0.45">
      <c r="A187" s="117" t="str">
        <f t="shared" ca="1" si="14"/>
        <v/>
      </c>
      <c r="B187" s="118" t="str">
        <f t="shared" ca="1" si="15"/>
        <v/>
      </c>
      <c r="C187" s="110"/>
      <c r="D187" s="110"/>
      <c r="E187" s="110"/>
      <c r="F187" s="110"/>
      <c r="G187" s="127"/>
      <c r="H187" s="110"/>
      <c r="I187" s="110"/>
      <c r="J187" s="110"/>
      <c r="K187" s="110"/>
      <c r="L187" s="110"/>
      <c r="M187" s="110"/>
      <c r="N187" s="110"/>
      <c r="O187" s="110"/>
      <c r="P187" s="139"/>
      <c r="Q187" s="139"/>
      <c r="R187" s="139"/>
      <c r="S187" s="139"/>
      <c r="T187" s="139"/>
      <c r="U187" s="139"/>
      <c r="V187" s="139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2"/>
      <c r="AP187" s="112"/>
      <c r="AQ187" s="112"/>
      <c r="AR187" s="110"/>
      <c r="AS187" s="112"/>
      <c r="AT187" s="112"/>
      <c r="AU187" s="110"/>
      <c r="AV187" s="112"/>
      <c r="AW187" s="112"/>
      <c r="AX187" s="110"/>
      <c r="AY187" s="113"/>
      <c r="AZ187" s="110"/>
      <c r="BA187" s="110"/>
      <c r="BB187" s="110"/>
      <c r="BC187" s="110"/>
      <c r="BD187" s="110"/>
      <c r="BE187" s="127" t="str">
        <f t="shared" si="11"/>
        <v/>
      </c>
      <c r="BF187" s="110"/>
      <c r="BG187" s="110"/>
      <c r="BH187" s="110"/>
      <c r="BI187" s="110"/>
    </row>
    <row r="188" spans="1:61" ht="20.399999999999999" x14ac:dyDescent="0.45">
      <c r="A188" s="117" t="str">
        <f t="shared" ca="1" si="14"/>
        <v/>
      </c>
      <c r="B188" s="118" t="str">
        <f t="shared" ca="1" si="15"/>
        <v/>
      </c>
      <c r="C188" s="110"/>
      <c r="D188" s="110"/>
      <c r="E188" s="110"/>
      <c r="F188" s="110"/>
      <c r="G188" s="127"/>
      <c r="H188" s="110"/>
      <c r="I188" s="110"/>
      <c r="J188" s="110"/>
      <c r="K188" s="110"/>
      <c r="L188" s="110"/>
      <c r="M188" s="110"/>
      <c r="N188" s="110"/>
      <c r="O188" s="110"/>
      <c r="P188" s="139"/>
      <c r="Q188" s="139"/>
      <c r="R188" s="139"/>
      <c r="S188" s="139"/>
      <c r="T188" s="139"/>
      <c r="U188" s="139"/>
      <c r="V188" s="139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2"/>
      <c r="AP188" s="112"/>
      <c r="AQ188" s="112"/>
      <c r="AR188" s="110"/>
      <c r="AS188" s="112"/>
      <c r="AT188" s="112"/>
      <c r="AU188" s="110"/>
      <c r="AV188" s="112"/>
      <c r="AW188" s="112"/>
      <c r="AX188" s="110"/>
      <c r="AY188" s="113"/>
      <c r="AZ188" s="110"/>
      <c r="BA188" s="110"/>
      <c r="BB188" s="110"/>
      <c r="BC188" s="110"/>
      <c r="BD188" s="110"/>
      <c r="BE188" s="127" t="str">
        <f t="shared" ref="BE188:BE190" si="16">IF(AO188&lt;&gt;"",TEXT(AO188,"AAAAMM"),"")</f>
        <v/>
      </c>
      <c r="BF188" s="110"/>
      <c r="BG188" s="110"/>
      <c r="BH188" s="110"/>
      <c r="BI188" s="110"/>
    </row>
    <row r="189" spans="1:61" ht="20.399999999999999" x14ac:dyDescent="0.45">
      <c r="A189" s="117" t="str">
        <f t="shared" ca="1" si="14"/>
        <v/>
      </c>
      <c r="B189" s="118" t="str">
        <f t="shared" ref="B189:B190" ca="1" si="17">IF(C189&lt;&gt;"",IF(BA189="",TODAY()-AO189,BA189-AO189),"")</f>
        <v/>
      </c>
      <c r="C189" s="110"/>
      <c r="D189" s="110"/>
      <c r="E189" s="110"/>
      <c r="F189" s="110"/>
      <c r="G189" s="127"/>
      <c r="H189" s="110"/>
      <c r="I189" s="110"/>
      <c r="J189" s="110"/>
      <c r="K189" s="110"/>
      <c r="L189" s="110"/>
      <c r="M189" s="110"/>
      <c r="N189" s="110"/>
      <c r="O189" s="110"/>
      <c r="P189" s="139"/>
      <c r="Q189" s="139"/>
      <c r="R189" s="139"/>
      <c r="S189" s="139"/>
      <c r="T189" s="139"/>
      <c r="U189" s="139"/>
      <c r="V189" s="139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2"/>
      <c r="AP189" s="112"/>
      <c r="AQ189" s="112"/>
      <c r="AR189" s="110"/>
      <c r="AS189" s="112"/>
      <c r="AT189" s="112"/>
      <c r="AU189" s="110"/>
      <c r="AV189" s="112"/>
      <c r="AW189" s="112"/>
      <c r="AX189" s="110"/>
      <c r="AY189" s="113"/>
      <c r="AZ189" s="110"/>
      <c r="BA189" s="110"/>
      <c r="BB189" s="110"/>
      <c r="BC189" s="110"/>
      <c r="BD189" s="110"/>
      <c r="BE189" s="127" t="str">
        <f t="shared" si="16"/>
        <v/>
      </c>
      <c r="BF189" s="110"/>
      <c r="BG189" s="110"/>
      <c r="BH189" s="110"/>
      <c r="BI189" s="110"/>
    </row>
    <row r="190" spans="1:61" ht="20.399999999999999" x14ac:dyDescent="0.45">
      <c r="A190" s="117" t="str">
        <f t="shared" ca="1" si="14"/>
        <v/>
      </c>
      <c r="B190" s="118" t="str">
        <f t="shared" ca="1" si="17"/>
        <v/>
      </c>
      <c r="C190" s="110"/>
      <c r="D190" s="110"/>
      <c r="E190" s="110"/>
      <c r="F190" s="110"/>
      <c r="G190" s="127"/>
      <c r="H190" s="110"/>
      <c r="I190" s="110"/>
      <c r="J190" s="110"/>
      <c r="K190" s="110"/>
      <c r="L190" s="110"/>
      <c r="M190" s="110"/>
      <c r="N190" s="110"/>
      <c r="O190" s="110"/>
      <c r="P190" s="139"/>
      <c r="Q190" s="139"/>
      <c r="R190" s="139"/>
      <c r="S190" s="139"/>
      <c r="T190" s="139"/>
      <c r="U190" s="139"/>
      <c r="V190" s="139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2"/>
      <c r="AP190" s="112"/>
      <c r="AQ190" s="112"/>
      <c r="AR190" s="110"/>
      <c r="AS190" s="112"/>
      <c r="AT190" s="112"/>
      <c r="AU190" s="110"/>
      <c r="AV190" s="112"/>
      <c r="AW190" s="112"/>
      <c r="AX190" s="110"/>
      <c r="AY190" s="113"/>
      <c r="AZ190" s="110"/>
      <c r="BA190" s="110"/>
      <c r="BB190" s="110"/>
      <c r="BC190" s="110"/>
      <c r="BD190" s="110"/>
      <c r="BE190" s="127" t="str">
        <f t="shared" si="16"/>
        <v/>
      </c>
      <c r="BF190" s="110"/>
      <c r="BG190" s="110"/>
      <c r="BH190" s="110"/>
      <c r="BI190" s="110"/>
    </row>
    <row r="191" spans="1:61" ht="20.399999999999999" x14ac:dyDescent="0.45">
      <c r="A191" s="140" t="s">
        <v>99</v>
      </c>
      <c r="B191" s="140" t="s">
        <v>99</v>
      </c>
      <c r="C191" s="140" t="s">
        <v>99</v>
      </c>
      <c r="D191" s="140"/>
      <c r="E191" s="140" t="s">
        <v>99</v>
      </c>
      <c r="F191" s="140" t="s">
        <v>99</v>
      </c>
      <c r="G191" s="140" t="s">
        <v>99</v>
      </c>
      <c r="H191" s="140" t="s">
        <v>99</v>
      </c>
      <c r="I191" s="140" t="s">
        <v>99</v>
      </c>
      <c r="J191" s="140" t="s">
        <v>99</v>
      </c>
      <c r="K191" s="140" t="s">
        <v>99</v>
      </c>
      <c r="L191" s="140" t="s">
        <v>99</v>
      </c>
      <c r="M191" s="140" t="s">
        <v>99</v>
      </c>
      <c r="N191" s="140" t="s">
        <v>99</v>
      </c>
      <c r="O191" s="140" t="s">
        <v>99</v>
      </c>
      <c r="P191" s="140" t="s">
        <v>99</v>
      </c>
      <c r="Q191" s="140" t="s">
        <v>99</v>
      </c>
      <c r="R191" s="140" t="s">
        <v>99</v>
      </c>
      <c r="S191" s="140" t="s">
        <v>99</v>
      </c>
      <c r="T191" s="140" t="s">
        <v>99</v>
      </c>
      <c r="U191" s="140" t="s">
        <v>99</v>
      </c>
      <c r="V191" s="140" t="s">
        <v>99</v>
      </c>
      <c r="W191" s="140" t="s">
        <v>99</v>
      </c>
      <c r="X191" s="140" t="s">
        <v>99</v>
      </c>
      <c r="Y191" s="140" t="s">
        <v>99</v>
      </c>
      <c r="Z191" s="140" t="s">
        <v>99</v>
      </c>
      <c r="AA191" s="140" t="s">
        <v>99</v>
      </c>
      <c r="AB191" s="140" t="s">
        <v>99</v>
      </c>
      <c r="AC191" s="140" t="s">
        <v>99</v>
      </c>
      <c r="AD191" s="140" t="s">
        <v>99</v>
      </c>
      <c r="AE191" s="140" t="s">
        <v>99</v>
      </c>
      <c r="AF191" s="140" t="s">
        <v>99</v>
      </c>
      <c r="AG191" s="140" t="s">
        <v>99</v>
      </c>
      <c r="AH191" s="140" t="s">
        <v>99</v>
      </c>
      <c r="AI191" s="140" t="s">
        <v>99</v>
      </c>
      <c r="AJ191" s="140" t="s">
        <v>99</v>
      </c>
      <c r="AK191" s="140" t="s">
        <v>99</v>
      </c>
      <c r="AL191" s="140" t="s">
        <v>99</v>
      </c>
      <c r="AM191" s="140" t="s">
        <v>99</v>
      </c>
      <c r="AN191" s="140" t="s">
        <v>99</v>
      </c>
      <c r="AO191" s="140" t="s">
        <v>99</v>
      </c>
      <c r="AP191" s="140" t="s">
        <v>99</v>
      </c>
      <c r="AQ191" s="140" t="s">
        <v>99</v>
      </c>
      <c r="AR191" s="140" t="s">
        <v>99</v>
      </c>
      <c r="AS191" s="140" t="s">
        <v>99</v>
      </c>
      <c r="AT191" s="140" t="s">
        <v>99</v>
      </c>
      <c r="AU191" s="140" t="s">
        <v>99</v>
      </c>
      <c r="AV191" s="140" t="s">
        <v>99</v>
      </c>
      <c r="AW191" s="140" t="s">
        <v>99</v>
      </c>
      <c r="AX191" s="140" t="s">
        <v>99</v>
      </c>
      <c r="AY191" s="140" t="s">
        <v>99</v>
      </c>
      <c r="AZ191" s="140" t="s">
        <v>99</v>
      </c>
      <c r="BA191" s="140" t="s">
        <v>99</v>
      </c>
      <c r="BB191" s="140"/>
      <c r="BC191" s="140" t="s">
        <v>99</v>
      </c>
      <c r="BD191" s="140" t="s">
        <v>99</v>
      </c>
      <c r="BE191" s="140" t="s">
        <v>99</v>
      </c>
      <c r="BF191" s="140" t="s">
        <v>99</v>
      </c>
      <c r="BG191" s="140" t="s">
        <v>99</v>
      </c>
      <c r="BH191" s="140" t="s">
        <v>99</v>
      </c>
      <c r="BI191" s="140" t="s">
        <v>99</v>
      </c>
    </row>
  </sheetData>
  <autoFilter ref="A2:BD191" xr:uid="{00000000-0009-0000-0000-000000000000}"/>
  <customSheetViews>
    <customSheetView guid="{ED17E0FC-91CF-4AF9-9E8A-1C79EA78F264}" scale="56" fitToPage="1" showAutoFilter="1" hiddenColumns="1">
      <pane xSplit="3" ySplit="2" topLeftCell="O3" activePane="bottomRight" state="frozen"/>
      <selection pane="bottomRight" activeCell="O7" sqref="O7"/>
      <pageMargins left="0.25" right="0.25" top="0.75" bottom="0.75" header="0.3" footer="0.3"/>
      <pageSetup paperSize="8" scale="35" fitToHeight="0" orientation="portrait" r:id="rId1"/>
      <autoFilter ref="A2:BD191" xr:uid="{00000000-0009-0000-0000-000000000000}"/>
    </customSheetView>
    <customSheetView guid="{E9962FA4-9063-462B-B486-B8CBA8CC25E5}" scale="56" showPageBreaks="1" fitToPage="1" printArea="1" showAutoFilter="1" hiddenColumns="1">
      <pane xSplit="3" ySplit="2" topLeftCell="M3" activePane="bottomRight" state="frozen"/>
      <selection pane="bottomRight" activeCell="M2" sqref="M2"/>
      <pageMargins left="0.25" right="0.25" top="0.75" bottom="0.75" header="0.3" footer="0.3"/>
      <pageSetup paperSize="8" scale="35" fitToHeight="0" orientation="portrait" r:id="rId2"/>
      <autoFilter ref="A2:BD191" xr:uid="{00000000-0000-0000-0000-000000000000}"/>
    </customSheetView>
  </customSheetViews>
  <mergeCells count="14">
    <mergeCell ref="AP1:AR1"/>
    <mergeCell ref="P1:V1"/>
    <mergeCell ref="F1:N1"/>
    <mergeCell ref="AV1:AX1"/>
    <mergeCell ref="AS1:AU1"/>
    <mergeCell ref="AI1:AJ1"/>
    <mergeCell ref="AK1:AL1"/>
    <mergeCell ref="AM1:AN1"/>
    <mergeCell ref="AG1:AH1"/>
    <mergeCell ref="W1:X1"/>
    <mergeCell ref="Y1:Z1"/>
    <mergeCell ref="AA1:AB1"/>
    <mergeCell ref="AC1:AD1"/>
    <mergeCell ref="AE1:AF1"/>
  </mergeCells>
  <conditionalFormatting sqref="C11:AZ190 H9:AN9 AP9:AZ9 F10 AP10:AX10 AZ10 H10:J10 H8:N8 C7:F9 W10:AN10 P7:AZ8 G7:N7 C3:AZ6">
    <cfRule type="expression" dxfId="37" priority="56">
      <formula>$BA3&lt;&gt;""</formula>
    </cfRule>
  </conditionalFormatting>
  <conditionalFormatting sqref="P11:V190 P3:V6">
    <cfRule type="cellIs" dxfId="36" priority="52" operator="equal">
      <formula>"O"</formula>
    </cfRule>
  </conditionalFormatting>
  <conditionalFormatting sqref="B11:B190 B3:B6">
    <cfRule type="colorScale" priority="51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11:A190 A3:A6">
    <cfRule type="cellIs" dxfId="35" priority="49" operator="equal">
      <formula>"Livré"</formula>
    </cfRule>
    <cfRule type="cellIs" dxfId="34" priority="50" operator="equal">
      <formula>"Prêt"</formula>
    </cfRule>
  </conditionalFormatting>
  <conditionalFormatting sqref="P9:V9">
    <cfRule type="cellIs" dxfId="33" priority="47" operator="equal">
      <formula>"O"</formula>
    </cfRule>
  </conditionalFormatting>
  <conditionalFormatting sqref="B9">
    <cfRule type="colorScale" priority="46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9">
    <cfRule type="cellIs" dxfId="32" priority="44" operator="equal">
      <formula>"Livré"</formula>
    </cfRule>
    <cfRule type="cellIs" dxfId="31" priority="45" operator="equal">
      <formula>"Prêt"</formula>
    </cfRule>
  </conditionalFormatting>
  <conditionalFormatting sqref="AY10">
    <cfRule type="expression" dxfId="30" priority="31">
      <formula>$BA10&lt;&gt;""</formula>
    </cfRule>
  </conditionalFormatting>
  <conditionalFormatting sqref="C10:E10">
    <cfRule type="expression" dxfId="29" priority="30">
      <formula>$BA10&lt;&gt;""</formula>
    </cfRule>
  </conditionalFormatting>
  <conditionalFormatting sqref="B10">
    <cfRule type="colorScale" priority="28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10">
    <cfRule type="cellIs" dxfId="28" priority="26" operator="equal">
      <formula>"Livré"</formula>
    </cfRule>
    <cfRule type="cellIs" dxfId="27" priority="27" operator="equal">
      <formula>"Prêt"</formula>
    </cfRule>
  </conditionalFormatting>
  <conditionalFormatting sqref="AO10">
    <cfRule type="expression" dxfId="26" priority="25">
      <formula>$BA10&lt;&gt;""</formula>
    </cfRule>
  </conditionalFormatting>
  <conditionalFormatting sqref="K10:N10">
    <cfRule type="expression" dxfId="25" priority="24">
      <formula>$BA10&lt;&gt;""</formula>
    </cfRule>
  </conditionalFormatting>
  <conditionalFormatting sqref="O10">
    <cfRule type="expression" dxfId="24" priority="23">
      <formula>$BA10&lt;&gt;""</formula>
    </cfRule>
  </conditionalFormatting>
  <conditionalFormatting sqref="P10:V10">
    <cfRule type="expression" dxfId="23" priority="19">
      <formula>$BA10&lt;&gt;""</formula>
    </cfRule>
  </conditionalFormatting>
  <conditionalFormatting sqref="P10:V10">
    <cfRule type="cellIs" dxfId="22" priority="18" operator="equal">
      <formula>"O"</formula>
    </cfRule>
  </conditionalFormatting>
  <conditionalFormatting sqref="B7">
    <cfRule type="colorScale" priority="16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7">
    <cfRule type="cellIs" dxfId="21" priority="14" operator="equal">
      <formula>"Livré"</formula>
    </cfRule>
    <cfRule type="cellIs" dxfId="20" priority="15" operator="equal">
      <formula>"Prêt"</formula>
    </cfRule>
  </conditionalFormatting>
  <conditionalFormatting sqref="P7:V7">
    <cfRule type="cellIs" dxfId="19" priority="13" operator="equal">
      <formula>"O"</formula>
    </cfRule>
  </conditionalFormatting>
  <conditionalFormatting sqref="P8:V8">
    <cfRule type="cellIs" dxfId="18" priority="11" operator="equal">
      <formula>"O"</formula>
    </cfRule>
  </conditionalFormatting>
  <conditionalFormatting sqref="B8">
    <cfRule type="colorScale" priority="10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8">
    <cfRule type="cellIs" dxfId="17" priority="8" operator="equal">
      <formula>"Livré"</formula>
    </cfRule>
    <cfRule type="cellIs" dxfId="16" priority="9" operator="equal">
      <formula>"Prêt"</formula>
    </cfRule>
  </conditionalFormatting>
  <conditionalFormatting sqref="AO9">
    <cfRule type="expression" dxfId="15" priority="6">
      <formula>$BA9&lt;&gt;""</formula>
    </cfRule>
  </conditionalFormatting>
  <conditionalFormatting sqref="G8">
    <cfRule type="expression" dxfId="14" priority="5">
      <formula>$BA8&lt;&gt;""</formula>
    </cfRule>
  </conditionalFormatting>
  <conditionalFormatting sqref="G9">
    <cfRule type="expression" dxfId="13" priority="4">
      <formula>$BA9&lt;&gt;""</formula>
    </cfRule>
  </conditionalFormatting>
  <conditionalFormatting sqref="G10">
    <cfRule type="expression" dxfId="12" priority="3">
      <formula>$BA10&lt;&gt;""</formula>
    </cfRule>
  </conditionalFormatting>
  <conditionalFormatting sqref="O8">
    <cfRule type="expression" dxfId="11" priority="2">
      <formula>$BA8&lt;&gt;""</formula>
    </cfRule>
  </conditionalFormatting>
  <conditionalFormatting sqref="O7">
    <cfRule type="expression" dxfId="10" priority="1">
      <formula>$BA7&lt;&gt;""</formula>
    </cfRule>
  </conditionalFormatting>
  <pageMargins left="0.25" right="0.25" top="0.75" bottom="0.75" header="0.3" footer="0.3"/>
  <pageSetup paperSize="8" scale="35" fitToHeight="0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7"/>
  <sheetViews>
    <sheetView zoomScale="24" zoomScaleNormal="25" workbookViewId="0">
      <pane xSplit="1" ySplit="2" topLeftCell="B13" activePane="bottomRight" state="frozen"/>
      <selection pane="topRight" activeCell="B1" sqref="B1"/>
      <selection pane="bottomLeft" activeCell="A3" sqref="A3"/>
      <selection pane="bottomRight" activeCell="A2" sqref="A2:D16"/>
    </sheetView>
  </sheetViews>
  <sheetFormatPr baseColWidth="10" defaultRowHeight="52.2" x14ac:dyDescent="1.1000000000000001"/>
  <cols>
    <col min="1" max="1" width="14.09765625" style="5" customWidth="1"/>
    <col min="2" max="2" width="20.3984375" style="5" bestFit="1" customWidth="1"/>
    <col min="3" max="3" width="121.09765625" customWidth="1"/>
    <col min="4" max="4" width="39.09765625" customWidth="1"/>
  </cols>
  <sheetData>
    <row r="1" spans="1:4" ht="102.75" customHeight="1" thickBot="1" x14ac:dyDescent="2.0499999999999998">
      <c r="B1" s="21" t="str">
        <f>COUNTIF(B3:B47,"Lingot")&amp; "L"</f>
        <v>13L</v>
      </c>
      <c r="C1" s="13"/>
    </row>
    <row r="2" spans="1:4" s="6" customFormat="1" ht="67.650000000000006" customHeight="1" x14ac:dyDescent="0.55000000000000004">
      <c r="A2" s="11" t="s">
        <v>0</v>
      </c>
      <c r="B2" s="17" t="s">
        <v>44</v>
      </c>
      <c r="C2" s="10" t="s">
        <v>6</v>
      </c>
      <c r="D2" s="9" t="s">
        <v>5</v>
      </c>
    </row>
    <row r="3" spans="1:4" s="1" customFormat="1" ht="409.6" customHeight="1" x14ac:dyDescent="0.4">
      <c r="A3" s="14">
        <v>10585</v>
      </c>
      <c r="B3" s="18" t="s">
        <v>39</v>
      </c>
      <c r="C3" s="2"/>
      <c r="D3" s="2"/>
    </row>
    <row r="4" spans="1:4" s="1" customFormat="1" ht="409.6" customHeight="1" x14ac:dyDescent="0.4">
      <c r="A4" s="7">
        <v>10525</v>
      </c>
      <c r="B4" s="19" t="s">
        <v>38</v>
      </c>
      <c r="C4" s="2"/>
      <c r="D4" s="2"/>
    </row>
    <row r="5" spans="1:4" s="1" customFormat="1" ht="409.6" customHeight="1" x14ac:dyDescent="0.4">
      <c r="A5" s="7">
        <v>10642</v>
      </c>
      <c r="B5" s="19" t="s">
        <v>38</v>
      </c>
      <c r="C5" s="2"/>
      <c r="D5" s="2"/>
    </row>
    <row r="6" spans="1:4" s="1" customFormat="1" ht="409.6" customHeight="1" x14ac:dyDescent="0.4">
      <c r="A6" s="7">
        <v>10645</v>
      </c>
      <c r="B6" s="19" t="s">
        <v>38</v>
      </c>
      <c r="C6" s="52"/>
      <c r="D6" s="15"/>
    </row>
    <row r="7" spans="1:4" s="1" customFormat="1" ht="409.6" customHeight="1" x14ac:dyDescent="0.4">
      <c r="A7" s="8">
        <v>10651</v>
      </c>
      <c r="B7" s="20" t="s">
        <v>38</v>
      </c>
      <c r="C7" s="2"/>
      <c r="D7" s="2"/>
    </row>
    <row r="8" spans="1:4" s="1" customFormat="1" ht="409.6" customHeight="1" x14ac:dyDescent="0.4">
      <c r="A8" s="7">
        <v>10653</v>
      </c>
      <c r="B8" s="19" t="s">
        <v>38</v>
      </c>
      <c r="C8" s="2"/>
      <c r="D8" s="2"/>
    </row>
    <row r="9" spans="1:4" s="1" customFormat="1" ht="373.65" customHeight="1" x14ac:dyDescent="0.4">
      <c r="A9" s="8">
        <v>10666</v>
      </c>
      <c r="B9" s="20" t="s">
        <v>38</v>
      </c>
      <c r="C9" s="52"/>
      <c r="D9" s="15"/>
    </row>
    <row r="10" spans="1:4" s="1" customFormat="1" ht="409.6" customHeight="1" x14ac:dyDescent="0.4">
      <c r="A10" s="7">
        <v>10667</v>
      </c>
      <c r="B10" s="19" t="s">
        <v>38</v>
      </c>
      <c r="C10" s="52"/>
      <c r="D10" s="15"/>
    </row>
    <row r="11" spans="1:4" s="1" customFormat="1" ht="409.6" customHeight="1" x14ac:dyDescent="0.4">
      <c r="A11" s="7">
        <v>10668</v>
      </c>
      <c r="B11" s="19" t="s">
        <v>38</v>
      </c>
      <c r="C11" s="2"/>
      <c r="D11" s="2"/>
    </row>
    <row r="12" spans="1:4" s="1" customFormat="1" ht="409.6" customHeight="1" x14ac:dyDescent="0.4">
      <c r="A12" s="8">
        <v>10669</v>
      </c>
      <c r="B12" s="20" t="s">
        <v>38</v>
      </c>
      <c r="C12" s="52"/>
      <c r="D12" s="15"/>
    </row>
    <row r="13" spans="1:4" s="1" customFormat="1" ht="409.6" customHeight="1" x14ac:dyDescent="0.4">
      <c r="A13" s="8">
        <v>10670</v>
      </c>
      <c r="B13" s="20" t="s">
        <v>38</v>
      </c>
      <c r="C13" s="52"/>
      <c r="D13" s="15"/>
    </row>
    <row r="14" spans="1:4" s="1" customFormat="1" ht="409.6" customHeight="1" x14ac:dyDescent="0.4">
      <c r="A14" s="7">
        <v>10686</v>
      </c>
      <c r="B14" s="19" t="s">
        <v>38</v>
      </c>
      <c r="C14" s="2"/>
      <c r="D14" s="2"/>
    </row>
    <row r="15" spans="1:4" s="1" customFormat="1" ht="409.6" customHeight="1" x14ac:dyDescent="0.4">
      <c r="A15" s="14">
        <v>10692</v>
      </c>
      <c r="B15" s="18" t="s">
        <v>38</v>
      </c>
      <c r="C15" s="2"/>
      <c r="D15" s="2"/>
    </row>
    <row r="16" spans="1:4" s="1" customFormat="1" ht="409.6" customHeight="1" x14ac:dyDescent="0.4">
      <c r="A16" s="7">
        <v>10701</v>
      </c>
      <c r="B16" s="19" t="s">
        <v>38</v>
      </c>
      <c r="C16" s="2"/>
      <c r="D16" s="2"/>
    </row>
    <row r="197" spans="1:7" x14ac:dyDescent="1.1000000000000001">
      <c r="A197" s="51" t="s">
        <v>99</v>
      </c>
      <c r="B197" s="51" t="s">
        <v>99</v>
      </c>
      <c r="C197" s="51" t="s">
        <v>99</v>
      </c>
      <c r="D197" s="51" t="s">
        <v>99</v>
      </c>
      <c r="E197" s="51" t="s">
        <v>99</v>
      </c>
      <c r="F197" s="51" t="s">
        <v>99</v>
      </c>
      <c r="G197" s="51" t="s">
        <v>99</v>
      </c>
    </row>
  </sheetData>
  <customSheetViews>
    <customSheetView guid="{ED17E0FC-91CF-4AF9-9E8A-1C79EA78F264}" scale="24">
      <pane xSplit="1" ySplit="2" topLeftCell="B13" activePane="bottomRight" state="frozen"/>
      <selection pane="bottomRight" activeCell="A2" sqref="A2:D16"/>
      <pageMargins left="0.23622047244094491" right="0.23622047244094491" top="0.74803149606299213" bottom="0.74803149606299213" header="0.31496062992125984" footer="0.31496062992125984"/>
      <pageSetup paperSize="8" scale="35" orientation="portrait" r:id="rId1"/>
    </customSheetView>
    <customSheetView guid="{E9962FA4-9063-462B-B486-B8CBA8CC25E5}" scale="24" showPageBreaks="1" printArea="1">
      <pane xSplit="1" ySplit="2" topLeftCell="B13" activePane="bottomRight" state="frozen"/>
      <selection pane="bottomRight" activeCell="A2" sqref="A2:D16"/>
      <pageMargins left="0.23622047244094491" right="0.23622047244094491" top="0.74803149606299213" bottom="0.74803149606299213" header="0.31496062992125984" footer="0.31496062992125984"/>
      <pageSetup paperSize="8" scale="35" orientation="portrait" r:id="rId2"/>
    </customSheetView>
  </customSheetViews>
  <conditionalFormatting sqref="A3:D196">
    <cfRule type="expression" dxfId="9" priority="56">
      <formula>#REF!&lt;&gt;""</formula>
    </cfRule>
  </conditionalFormatting>
  <pageMargins left="0.23622047244094491" right="0.23622047244094491" top="0.74803149606299213" bottom="0.74803149606299213" header="0.31496062992125984" footer="0.31496062992125984"/>
  <pageSetup paperSize="8" scale="35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187"/>
  <sheetViews>
    <sheetView zoomScale="70" zoomScaleNormal="70" workbookViewId="0">
      <pane xSplit="3" ySplit="2" topLeftCell="T3" activePane="bottomRight" state="frozen"/>
      <selection pane="topRight" activeCell="D1" sqref="D1"/>
      <selection pane="bottomLeft" activeCell="A3" sqref="A3"/>
      <selection pane="bottomRight" activeCell="C8" sqref="C8"/>
    </sheetView>
  </sheetViews>
  <sheetFormatPr baseColWidth="10" defaultRowHeight="52.2" outlineLevelCol="1" x14ac:dyDescent="1.1000000000000001"/>
  <cols>
    <col min="1" max="1" width="9.59765625" customWidth="1"/>
    <col min="2" max="2" width="9.69921875" customWidth="1"/>
    <col min="3" max="4" width="14.09765625" style="5" customWidth="1"/>
    <col min="5" max="5" width="20.3984375" style="5" bestFit="1" customWidth="1"/>
    <col min="6" max="6" width="13.59765625" bestFit="1" customWidth="1"/>
    <col min="7" max="7" width="13.09765625" style="1" bestFit="1" customWidth="1"/>
    <col min="8" max="8" width="14.3984375" bestFit="1" customWidth="1"/>
    <col min="9" max="9" width="14.8984375" customWidth="1"/>
    <col min="10" max="10" width="14.3984375" customWidth="1"/>
    <col min="11" max="11" width="17.59765625" customWidth="1"/>
    <col min="12" max="12" width="12.59765625" customWidth="1"/>
    <col min="13" max="13" width="13.09765625" customWidth="1"/>
    <col min="14" max="14" width="11.3984375" bestFit="1" customWidth="1"/>
    <col min="15" max="15" width="35.69921875" customWidth="1"/>
    <col min="16" max="18" width="13.09765625" style="12" customWidth="1"/>
    <col min="19" max="19" width="16.59765625" style="12" customWidth="1"/>
    <col min="20" max="20" width="13.09765625" style="12" customWidth="1"/>
    <col min="21" max="22" width="14.09765625" style="12" bestFit="1" customWidth="1"/>
    <col min="23" max="30" width="8.59765625" hidden="1" customWidth="1" outlineLevel="1"/>
    <col min="31" max="31" width="10.59765625" hidden="1" customWidth="1" outlineLevel="1"/>
    <col min="32" max="36" width="8.59765625" hidden="1" customWidth="1" outlineLevel="1"/>
    <col min="37" max="37" width="19.3984375" hidden="1" customWidth="1" outlineLevel="1"/>
    <col min="38" max="40" width="8.59765625" hidden="1" customWidth="1" outlineLevel="1"/>
    <col min="41" max="41" width="37.8984375" style="4" hidden="1" customWidth="1" outlineLevel="1"/>
    <col min="42" max="42" width="37.59765625" style="4" hidden="1" customWidth="1" outlineLevel="1"/>
    <col min="43" max="43" width="34.3984375" style="4" hidden="1" customWidth="1" outlineLevel="1"/>
    <col min="44" max="44" width="34.3984375" hidden="1" customWidth="1" outlineLevel="1"/>
    <col min="45" max="45" width="37.59765625" style="4" hidden="1" customWidth="1" outlineLevel="1"/>
    <col min="46" max="46" width="29" style="4" hidden="1" customWidth="1" outlineLevel="1"/>
    <col min="47" max="47" width="34.3984375" hidden="1" customWidth="1" outlineLevel="1"/>
    <col min="48" max="48" width="27.59765625" style="4" hidden="1" customWidth="1" outlineLevel="1"/>
    <col min="49" max="49" width="52.69921875" style="4" hidden="1" customWidth="1" outlineLevel="1"/>
    <col min="50" max="50" width="63.3984375" hidden="1" customWidth="1" outlineLevel="1"/>
    <col min="51" max="51" width="57" style="3" customWidth="1" collapsed="1"/>
    <col min="52" max="52" width="86.59765625" bestFit="1" customWidth="1"/>
    <col min="53" max="54" width="17.8984375" customWidth="1"/>
    <col min="55" max="55" width="34.19921875" bestFit="1" customWidth="1"/>
    <col min="56" max="56" width="35.3984375" bestFit="1" customWidth="1"/>
    <col min="57" max="57" width="21.3984375" customWidth="1"/>
    <col min="58" max="58" width="41.19921875" bestFit="1" customWidth="1"/>
  </cols>
  <sheetData>
    <row r="1" spans="1:62" ht="19.8" thickBot="1" x14ac:dyDescent="0.5">
      <c r="A1" s="53"/>
      <c r="B1" s="53"/>
      <c r="C1" s="53"/>
      <c r="D1" s="53"/>
      <c r="E1" s="53" t="str">
        <f>COUNTIF(E3:E37,"Lingot")&amp; "L"</f>
        <v>5L</v>
      </c>
      <c r="F1" s="154" t="s">
        <v>46</v>
      </c>
      <c r="G1" s="154"/>
      <c r="H1" s="154"/>
      <c r="I1" s="154"/>
      <c r="J1" s="154"/>
      <c r="K1" s="154"/>
      <c r="L1" s="154"/>
      <c r="M1" s="154"/>
      <c r="N1" s="154"/>
      <c r="O1" s="54">
        <f>SUBTOTAL(3,$E$4:$E$24)</f>
        <v>5</v>
      </c>
      <c r="P1" s="155" t="s">
        <v>13</v>
      </c>
      <c r="Q1" s="155"/>
      <c r="R1" s="155"/>
      <c r="S1" s="155"/>
      <c r="T1" s="155"/>
      <c r="U1" s="155"/>
      <c r="V1" s="155"/>
      <c r="W1" s="152" t="s">
        <v>29</v>
      </c>
      <c r="X1" s="153"/>
      <c r="Y1" s="152" t="s">
        <v>30</v>
      </c>
      <c r="Z1" s="153"/>
      <c r="AA1" s="152" t="s">
        <v>31</v>
      </c>
      <c r="AB1" s="153"/>
      <c r="AC1" s="152" t="s">
        <v>142</v>
      </c>
      <c r="AD1" s="153"/>
      <c r="AE1" s="152" t="s">
        <v>143</v>
      </c>
      <c r="AF1" s="153"/>
      <c r="AG1" s="152" t="s">
        <v>32</v>
      </c>
      <c r="AH1" s="153"/>
      <c r="AI1" s="152" t="s">
        <v>144</v>
      </c>
      <c r="AJ1" s="153"/>
      <c r="AK1" s="152" t="s">
        <v>33</v>
      </c>
      <c r="AL1" s="153"/>
      <c r="AM1" s="152" t="s">
        <v>34</v>
      </c>
      <c r="AN1" s="153"/>
      <c r="AO1" s="55"/>
      <c r="AP1" s="149" t="s">
        <v>25</v>
      </c>
      <c r="AQ1" s="150"/>
      <c r="AR1" s="151"/>
      <c r="AS1" s="149" t="s">
        <v>24</v>
      </c>
      <c r="AT1" s="150"/>
      <c r="AU1" s="151"/>
      <c r="AV1" s="149" t="s">
        <v>26</v>
      </c>
      <c r="AW1" s="150"/>
      <c r="AX1" s="151"/>
      <c r="AY1" s="56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</row>
    <row r="2" spans="1:62" s="6" customFormat="1" ht="67.650000000000006" customHeight="1" x14ac:dyDescent="0.55000000000000004">
      <c r="A2" s="49" t="s">
        <v>100</v>
      </c>
      <c r="B2" s="50" t="s">
        <v>101</v>
      </c>
      <c r="C2" s="49" t="s">
        <v>0</v>
      </c>
      <c r="D2" s="57"/>
      <c r="E2" s="57" t="s">
        <v>44</v>
      </c>
      <c r="F2" s="58" t="s">
        <v>3</v>
      </c>
      <c r="G2" s="58" t="s">
        <v>7</v>
      </c>
      <c r="H2" s="58" t="s">
        <v>8</v>
      </c>
      <c r="I2" s="59" t="s">
        <v>15</v>
      </c>
      <c r="J2" s="59" t="s">
        <v>16</v>
      </c>
      <c r="K2" s="60" t="s">
        <v>9</v>
      </c>
      <c r="L2" s="60" t="s">
        <v>10</v>
      </c>
      <c r="M2" s="60" t="s">
        <v>11</v>
      </c>
      <c r="N2" s="60" t="s">
        <v>14</v>
      </c>
      <c r="O2" s="61" t="s">
        <v>52</v>
      </c>
      <c r="P2" s="62" t="s">
        <v>17</v>
      </c>
      <c r="Q2" s="62" t="s">
        <v>18</v>
      </c>
      <c r="R2" s="62" t="s">
        <v>19</v>
      </c>
      <c r="S2" s="62" t="s">
        <v>47</v>
      </c>
      <c r="T2" s="62" t="s">
        <v>20</v>
      </c>
      <c r="U2" s="62" t="s">
        <v>21</v>
      </c>
      <c r="V2" s="62" t="s">
        <v>22</v>
      </c>
      <c r="W2" s="63" t="s">
        <v>27</v>
      </c>
      <c r="X2" s="63" t="s">
        <v>28</v>
      </c>
      <c r="Y2" s="63" t="s">
        <v>27</v>
      </c>
      <c r="Z2" s="63" t="s">
        <v>28</v>
      </c>
      <c r="AA2" s="63" t="s">
        <v>27</v>
      </c>
      <c r="AB2" s="63" t="s">
        <v>28</v>
      </c>
      <c r="AC2" s="63" t="s">
        <v>27</v>
      </c>
      <c r="AD2" s="63" t="s">
        <v>28</v>
      </c>
      <c r="AE2" s="63" t="s">
        <v>27</v>
      </c>
      <c r="AF2" s="63" t="s">
        <v>28</v>
      </c>
      <c r="AG2" s="63" t="s">
        <v>27</v>
      </c>
      <c r="AH2" s="63" t="s">
        <v>28</v>
      </c>
      <c r="AI2" s="63" t="s">
        <v>27</v>
      </c>
      <c r="AJ2" s="63" t="s">
        <v>28</v>
      </c>
      <c r="AK2" s="63" t="s">
        <v>27</v>
      </c>
      <c r="AL2" s="63" t="s">
        <v>28</v>
      </c>
      <c r="AM2" s="63" t="s">
        <v>27</v>
      </c>
      <c r="AN2" s="63" t="s">
        <v>28</v>
      </c>
      <c r="AO2" s="64" t="s">
        <v>4</v>
      </c>
      <c r="AP2" s="65" t="s">
        <v>35</v>
      </c>
      <c r="AQ2" s="65" t="s">
        <v>36</v>
      </c>
      <c r="AR2" s="65" t="s">
        <v>37</v>
      </c>
      <c r="AS2" s="65" t="s">
        <v>35</v>
      </c>
      <c r="AT2" s="65" t="s">
        <v>64</v>
      </c>
      <c r="AU2" s="65" t="s">
        <v>37</v>
      </c>
      <c r="AV2" s="65" t="s">
        <v>35</v>
      </c>
      <c r="AW2" s="65" t="s">
        <v>36</v>
      </c>
      <c r="AX2" s="65" t="s">
        <v>37</v>
      </c>
      <c r="AY2" s="66" t="s">
        <v>12</v>
      </c>
      <c r="AZ2" s="67" t="s">
        <v>48</v>
      </c>
      <c r="BA2" s="67" t="s">
        <v>43</v>
      </c>
      <c r="BB2" s="67" t="s">
        <v>140</v>
      </c>
      <c r="BC2" s="67" t="s">
        <v>107</v>
      </c>
      <c r="BD2" s="67" t="s">
        <v>108</v>
      </c>
      <c r="BE2" s="67" t="s">
        <v>60</v>
      </c>
      <c r="BF2" s="67" t="s">
        <v>109</v>
      </c>
      <c r="BG2" s="56"/>
      <c r="BH2" s="56"/>
      <c r="BI2" s="56"/>
      <c r="BJ2" s="56"/>
    </row>
    <row r="3" spans="1:62" s="1" customFormat="1" ht="72.900000000000006" customHeight="1" x14ac:dyDescent="0.4">
      <c r="A3" s="68" t="str">
        <f t="shared" ref="A3:A56" ca="1" si="0">IF(C3&lt;&gt;"",IF(BA3&lt;&gt;"","Livré",IF(AO3&lt;=TODAY(),"Prêt",IF(AO3&gt;TODAY(),"Futur","ERR"))),"")</f>
        <v>Livré</v>
      </c>
      <c r="B3" s="69">
        <f ca="1">IF(C3&lt;&gt;"",IF(BA3="",TODAY()-AO3,BA3-AO3),"")</f>
        <v>117</v>
      </c>
      <c r="C3" s="89">
        <v>10585</v>
      </c>
      <c r="D3" s="90" t="s">
        <v>123</v>
      </c>
      <c r="E3" s="90" t="s">
        <v>39</v>
      </c>
      <c r="F3" s="70">
        <v>3000</v>
      </c>
      <c r="G3" s="70">
        <v>820</v>
      </c>
      <c r="H3" s="70">
        <v>5960</v>
      </c>
      <c r="I3" s="70" t="s">
        <v>1</v>
      </c>
      <c r="J3" s="70" t="s">
        <v>51</v>
      </c>
      <c r="K3" s="70" t="s">
        <v>51</v>
      </c>
      <c r="L3" s="70" t="s">
        <v>51</v>
      </c>
      <c r="M3" s="70" t="s">
        <v>51</v>
      </c>
      <c r="N3" s="70" t="s">
        <v>1</v>
      </c>
      <c r="O3" s="71" t="s">
        <v>121</v>
      </c>
      <c r="P3" s="70" t="s">
        <v>50</v>
      </c>
      <c r="Q3" s="70" t="s">
        <v>50</v>
      </c>
      <c r="R3" s="70" t="s">
        <v>50</v>
      </c>
      <c r="S3" s="70" t="s">
        <v>50</v>
      </c>
      <c r="T3" s="70" t="s">
        <v>54</v>
      </c>
      <c r="U3" s="70" t="s">
        <v>50</v>
      </c>
      <c r="V3" s="70" t="s">
        <v>50</v>
      </c>
      <c r="W3" s="70">
        <f>(6.28+6.26+6.29)/3</f>
        <v>6.2766666666666664</v>
      </c>
      <c r="X3" s="70"/>
      <c r="Y3" s="70">
        <f>(4.17+4.19+4.17)/3</f>
        <v>4.1766666666666667</v>
      </c>
      <c r="Z3" s="70"/>
      <c r="AA3" s="70">
        <f>(0.198+0.196+0.2)/3</f>
        <v>0.19800000000000004</v>
      </c>
      <c r="AB3" s="70"/>
      <c r="AC3" s="70">
        <f>(0.0015+0.0028+0.0017)/3</f>
        <v>2E-3</v>
      </c>
      <c r="AD3" s="70"/>
      <c r="AE3" s="72">
        <f>(0.168+0.166+0.169)/3</f>
        <v>0.16766666666666666</v>
      </c>
      <c r="AF3" s="70"/>
      <c r="AG3" s="70">
        <f>(0.013+0.013+0.016)/3</f>
        <v>1.3999999999999999E-2</v>
      </c>
      <c r="AH3" s="70"/>
      <c r="AI3" s="70">
        <f>(0.0043+0.0055+0.0045)/3</f>
        <v>4.7666666666666664E-3</v>
      </c>
      <c r="AJ3" s="70"/>
      <c r="AK3" s="73" t="s">
        <v>58</v>
      </c>
      <c r="AL3" s="70"/>
      <c r="AM3" s="70">
        <v>89.4</v>
      </c>
      <c r="AN3" s="70"/>
      <c r="AO3" s="74">
        <v>43811</v>
      </c>
      <c r="AP3" s="75"/>
      <c r="AQ3" s="75"/>
      <c r="AR3" s="75"/>
      <c r="AS3" s="75" t="s">
        <v>55</v>
      </c>
      <c r="AT3" s="75">
        <v>43852</v>
      </c>
      <c r="AU3" s="75">
        <v>43913</v>
      </c>
      <c r="AV3" s="75" t="s">
        <v>116</v>
      </c>
      <c r="AW3" s="75">
        <v>43903</v>
      </c>
      <c r="AX3" s="76">
        <v>43910</v>
      </c>
      <c r="AY3" s="77" t="s">
        <v>56</v>
      </c>
      <c r="AZ3" s="78" t="s">
        <v>137</v>
      </c>
      <c r="BA3" s="79">
        <v>43928</v>
      </c>
      <c r="BB3" s="79" t="s">
        <v>141</v>
      </c>
      <c r="BC3" s="70"/>
      <c r="BD3" s="74">
        <v>43924</v>
      </c>
      <c r="BE3" s="74" t="s">
        <v>120</v>
      </c>
      <c r="BF3" s="80" t="str">
        <f t="shared" ref="BF3:BF34" si="1">IF(AO3&lt;&gt;"",TEXT(AO3,"AAAAMM"),"")</f>
        <v>201912</v>
      </c>
      <c r="BG3" s="80"/>
      <c r="BH3" s="80"/>
      <c r="BI3" s="80"/>
      <c r="BJ3" s="80"/>
    </row>
    <row r="4" spans="1:62" s="1" customFormat="1" ht="72.900000000000006" customHeight="1" x14ac:dyDescent="0.4">
      <c r="A4" s="68" t="str">
        <f t="shared" ca="1" si="0"/>
        <v>Livré</v>
      </c>
      <c r="B4" s="69">
        <f t="shared" ref="B4:B56" ca="1" si="2">IF(C4&lt;&gt;"",IF(BA4="",TODAY()-AO4,BA4-AO4),"")</f>
        <v>39</v>
      </c>
      <c r="C4" s="91">
        <v>10667</v>
      </c>
      <c r="D4" s="92" t="s">
        <v>131</v>
      </c>
      <c r="E4" s="92" t="s">
        <v>38</v>
      </c>
      <c r="F4" s="70">
        <v>3120</v>
      </c>
      <c r="G4" s="70" t="s">
        <v>23</v>
      </c>
      <c r="H4" s="70">
        <v>7055</v>
      </c>
      <c r="I4" s="70" t="s">
        <v>1</v>
      </c>
      <c r="J4" s="70" t="s">
        <v>1</v>
      </c>
      <c r="K4" s="70" t="s">
        <v>2</v>
      </c>
      <c r="L4" s="70" t="s">
        <v>2</v>
      </c>
      <c r="M4" s="70" t="s">
        <v>2</v>
      </c>
      <c r="N4" s="70">
        <v>2</v>
      </c>
      <c r="O4" s="81" t="s">
        <v>119</v>
      </c>
      <c r="P4" s="70" t="s">
        <v>57</v>
      </c>
      <c r="Q4" s="70" t="s">
        <v>57</v>
      </c>
      <c r="R4" s="70" t="s">
        <v>57</v>
      </c>
      <c r="S4" s="70" t="s">
        <v>50</v>
      </c>
      <c r="T4" s="70" t="s">
        <v>57</v>
      </c>
      <c r="U4" s="70" t="s">
        <v>57</v>
      </c>
      <c r="V4" s="70" t="s">
        <v>57</v>
      </c>
      <c r="W4" s="70">
        <v>6.15</v>
      </c>
      <c r="X4" s="70">
        <v>6.32</v>
      </c>
      <c r="Y4" s="70">
        <v>3.99</v>
      </c>
      <c r="Z4" s="70">
        <v>4.03</v>
      </c>
      <c r="AA4" s="70">
        <v>0.18</v>
      </c>
      <c r="AB4" s="70">
        <v>0.16</v>
      </c>
      <c r="AC4" s="70">
        <v>1.2999999999999999E-3</v>
      </c>
      <c r="AD4" s="70">
        <v>1.4E-3</v>
      </c>
      <c r="AE4" s="70">
        <v>0.17</v>
      </c>
      <c r="AF4" s="70">
        <v>0.18</v>
      </c>
      <c r="AG4" s="70">
        <v>1.4999999999999999E-2</v>
      </c>
      <c r="AH4" s="70">
        <v>1.7000000000000001E-2</v>
      </c>
      <c r="AI4" s="70">
        <v>5.0000000000000001E-3</v>
      </c>
      <c r="AJ4" s="70">
        <v>8.0000000000000002E-3</v>
      </c>
      <c r="AK4" s="70" t="s">
        <v>58</v>
      </c>
      <c r="AL4" s="70" t="s">
        <v>58</v>
      </c>
      <c r="AM4" s="70">
        <v>89.4</v>
      </c>
      <c r="AN4" s="70">
        <v>89.2</v>
      </c>
      <c r="AO4" s="82">
        <v>43888</v>
      </c>
      <c r="AP4" s="75"/>
      <c r="AQ4" s="75"/>
      <c r="AR4" s="83"/>
      <c r="AS4" s="75"/>
      <c r="AT4" s="75"/>
      <c r="AU4" s="83"/>
      <c r="AV4" s="75"/>
      <c r="AW4" s="75"/>
      <c r="AX4" s="83"/>
      <c r="AY4" s="77" t="s">
        <v>98</v>
      </c>
      <c r="AZ4" s="78" t="s">
        <v>139</v>
      </c>
      <c r="BA4" s="79">
        <v>43927</v>
      </c>
      <c r="BB4" s="79" t="s">
        <v>25</v>
      </c>
      <c r="BC4" s="84"/>
      <c r="BD4" s="74">
        <v>43924</v>
      </c>
      <c r="BE4" s="74" t="s">
        <v>120</v>
      </c>
      <c r="BF4" s="80" t="str">
        <f t="shared" si="1"/>
        <v>202002</v>
      </c>
      <c r="BG4" s="80"/>
      <c r="BH4" s="80"/>
      <c r="BI4" s="80"/>
      <c r="BJ4" s="80"/>
    </row>
    <row r="5" spans="1:62" s="1" customFormat="1" ht="72.900000000000006" customHeight="1" x14ac:dyDescent="0.4">
      <c r="A5" s="68" t="str">
        <f t="shared" ca="1" si="0"/>
        <v>Livré</v>
      </c>
      <c r="B5" s="69">
        <f t="shared" ca="1" si="2"/>
        <v>45</v>
      </c>
      <c r="C5" s="91">
        <v>10668</v>
      </c>
      <c r="D5" s="92" t="s">
        <v>132</v>
      </c>
      <c r="E5" s="92" t="s">
        <v>38</v>
      </c>
      <c r="F5" s="70">
        <v>2585</v>
      </c>
      <c r="G5" s="70" t="s">
        <v>23</v>
      </c>
      <c r="H5" s="70">
        <v>7315</v>
      </c>
      <c r="I5" s="70" t="s">
        <v>1</v>
      </c>
      <c r="J5" s="70" t="s">
        <v>1</v>
      </c>
      <c r="K5" s="70" t="s">
        <v>2</v>
      </c>
      <c r="L5" s="70" t="s">
        <v>2</v>
      </c>
      <c r="M5" s="70" t="s">
        <v>2</v>
      </c>
      <c r="N5" s="70">
        <v>2</v>
      </c>
      <c r="O5" s="81" t="s">
        <v>119</v>
      </c>
      <c r="P5" s="70" t="s">
        <v>57</v>
      </c>
      <c r="Q5" s="70" t="s">
        <v>57</v>
      </c>
      <c r="R5" s="70" t="s">
        <v>57</v>
      </c>
      <c r="S5" s="70" t="s">
        <v>50</v>
      </c>
      <c r="T5" s="70" t="s">
        <v>57</v>
      </c>
      <c r="U5" s="70" t="s">
        <v>57</v>
      </c>
      <c r="V5" s="70" t="s">
        <v>57</v>
      </c>
      <c r="W5" s="70">
        <v>6.25</v>
      </c>
      <c r="X5" s="70">
        <v>6.34</v>
      </c>
      <c r="Y5" s="70">
        <v>4.1500000000000004</v>
      </c>
      <c r="Z5" s="70">
        <v>3.99</v>
      </c>
      <c r="AA5" s="70">
        <v>0.16</v>
      </c>
      <c r="AB5" s="70">
        <v>0.16</v>
      </c>
      <c r="AC5" s="70">
        <v>1.8E-3</v>
      </c>
      <c r="AD5" s="70">
        <v>1.1000000000000001E-3</v>
      </c>
      <c r="AE5" s="70">
        <v>0.17</v>
      </c>
      <c r="AF5" s="70">
        <v>0.19</v>
      </c>
      <c r="AG5" s="70">
        <v>0.02</v>
      </c>
      <c r="AH5" s="70">
        <v>0.02</v>
      </c>
      <c r="AI5" s="70">
        <v>8.0000000000000002E-3</v>
      </c>
      <c r="AJ5" s="70">
        <v>0.01</v>
      </c>
      <c r="AK5" s="70" t="s">
        <v>58</v>
      </c>
      <c r="AL5" s="70" t="s">
        <v>58</v>
      </c>
      <c r="AM5" s="70">
        <v>89.1</v>
      </c>
      <c r="AN5" s="70">
        <v>89.2</v>
      </c>
      <c r="AO5" s="82">
        <v>43882</v>
      </c>
      <c r="AP5" s="75"/>
      <c r="AQ5" s="75"/>
      <c r="AR5" s="83"/>
      <c r="AS5" s="75"/>
      <c r="AT5" s="75"/>
      <c r="AU5" s="83"/>
      <c r="AV5" s="75"/>
      <c r="AW5" s="75"/>
      <c r="AX5" s="83"/>
      <c r="AY5" s="77" t="s">
        <v>98</v>
      </c>
      <c r="AZ5" s="78" t="s">
        <v>139</v>
      </c>
      <c r="BA5" s="79">
        <v>43927</v>
      </c>
      <c r="BB5" s="79" t="s">
        <v>25</v>
      </c>
      <c r="BC5" s="84"/>
      <c r="BD5" s="74">
        <v>43924</v>
      </c>
      <c r="BE5" s="74" t="s">
        <v>120</v>
      </c>
      <c r="BF5" s="80" t="str">
        <f t="shared" si="1"/>
        <v>202002</v>
      </c>
      <c r="BG5" s="80"/>
      <c r="BH5" s="80"/>
      <c r="BI5" s="80"/>
      <c r="BJ5" s="80"/>
    </row>
    <row r="6" spans="1:62" s="1" customFormat="1" ht="72.900000000000006" customHeight="1" x14ac:dyDescent="0.4">
      <c r="A6" s="68" t="str">
        <f t="shared" ca="1" si="0"/>
        <v>Livré</v>
      </c>
      <c r="B6" s="69">
        <f t="shared" ca="1" si="2"/>
        <v>26</v>
      </c>
      <c r="C6" s="93">
        <v>10669</v>
      </c>
      <c r="D6" s="94" t="s">
        <v>133</v>
      </c>
      <c r="E6" s="94" t="s">
        <v>38</v>
      </c>
      <c r="F6" s="70">
        <v>2544</v>
      </c>
      <c r="G6" s="70" t="s">
        <v>23</v>
      </c>
      <c r="H6" s="70">
        <v>7225</v>
      </c>
      <c r="I6" s="70" t="s">
        <v>2</v>
      </c>
      <c r="J6" s="70" t="s">
        <v>1</v>
      </c>
      <c r="K6" s="70" t="s">
        <v>2</v>
      </c>
      <c r="L6" s="70" t="s">
        <v>2</v>
      </c>
      <c r="M6" s="70" t="s">
        <v>2</v>
      </c>
      <c r="N6" s="70">
        <v>4</v>
      </c>
      <c r="O6" s="81" t="s">
        <v>118</v>
      </c>
      <c r="P6" s="70" t="s">
        <v>50</v>
      </c>
      <c r="Q6" s="70" t="s">
        <v>50</v>
      </c>
      <c r="R6" s="70" t="s">
        <v>57</v>
      </c>
      <c r="S6" s="70" t="s">
        <v>50</v>
      </c>
      <c r="T6" s="70" t="s">
        <v>57</v>
      </c>
      <c r="U6" s="70" t="s">
        <v>57</v>
      </c>
      <c r="V6" s="70" t="s">
        <v>50</v>
      </c>
      <c r="W6" s="70">
        <v>6.27</v>
      </c>
      <c r="X6" s="70">
        <v>6.21</v>
      </c>
      <c r="Y6" s="70">
        <v>4.3099999999999996</v>
      </c>
      <c r="Z6" s="70">
        <v>4.32</v>
      </c>
      <c r="AA6" s="70">
        <v>0.18</v>
      </c>
      <c r="AB6" s="70">
        <v>0.18</v>
      </c>
      <c r="AC6" s="70">
        <v>1.1999999999999999E-3</v>
      </c>
      <c r="AD6" s="70">
        <v>1.1999999999999999E-3</v>
      </c>
      <c r="AE6" s="70">
        <v>0.17</v>
      </c>
      <c r="AF6" s="70">
        <v>0.17</v>
      </c>
      <c r="AG6" s="70"/>
      <c r="AH6" s="70">
        <v>1.0999999999999999E-2</v>
      </c>
      <c r="AI6" s="70">
        <v>6.0000000000000001E-3</v>
      </c>
      <c r="AJ6" s="70">
        <v>7.0000000000000001E-3</v>
      </c>
      <c r="AK6" s="70" t="s">
        <v>58</v>
      </c>
      <c r="AL6" s="70" t="s">
        <v>58</v>
      </c>
      <c r="AM6" s="70">
        <v>89</v>
      </c>
      <c r="AN6" s="70">
        <v>89</v>
      </c>
      <c r="AO6" s="85">
        <v>43901</v>
      </c>
      <c r="AP6" s="75"/>
      <c r="AQ6" s="75"/>
      <c r="AR6" s="83"/>
      <c r="AS6" s="75"/>
      <c r="AT6" s="75"/>
      <c r="AU6" s="83"/>
      <c r="AV6" s="75"/>
      <c r="AW6" s="75"/>
      <c r="AX6" s="83"/>
      <c r="AY6" s="77" t="s">
        <v>113</v>
      </c>
      <c r="AZ6" s="78" t="s">
        <v>49</v>
      </c>
      <c r="BA6" s="79">
        <v>43927</v>
      </c>
      <c r="BB6" s="79" t="s">
        <v>25</v>
      </c>
      <c r="BC6" s="70"/>
      <c r="BD6" s="74">
        <v>43924</v>
      </c>
      <c r="BE6" s="74" t="s">
        <v>120</v>
      </c>
      <c r="BF6" s="80" t="str">
        <f t="shared" si="1"/>
        <v>202003</v>
      </c>
      <c r="BG6" s="80"/>
      <c r="BH6" s="80"/>
      <c r="BI6" s="80"/>
      <c r="BJ6" s="80"/>
    </row>
    <row r="7" spans="1:62" s="1" customFormat="1" ht="102" x14ac:dyDescent="0.4">
      <c r="A7" s="117" t="str">
        <f ca="1">IF(C7&lt;&gt;"",IF(BA7&lt;&gt;"","Livré",IF(AO7&lt;=TODAY(),"Prêt",IF(AO7&gt;TODAY(),"Futur","ERR"))),"")</f>
        <v>Livré</v>
      </c>
      <c r="B7" s="118">
        <f ca="1">IF(C7&lt;&gt;"",IF(BA7="",TODAY()-AO7,BA7-AO7),"")</f>
        <v>65</v>
      </c>
      <c r="C7" s="98">
        <v>10645</v>
      </c>
      <c r="D7" s="119" t="s">
        <v>126</v>
      </c>
      <c r="E7" s="119" t="s">
        <v>38</v>
      </c>
      <c r="F7" s="120">
        <v>2240</v>
      </c>
      <c r="G7" s="120">
        <v>905</v>
      </c>
      <c r="H7" s="120">
        <v>6310</v>
      </c>
      <c r="I7" s="120" t="s">
        <v>1</v>
      </c>
      <c r="J7" s="120" t="s">
        <v>1</v>
      </c>
      <c r="K7" s="120" t="s">
        <v>2</v>
      </c>
      <c r="L7" s="120" t="s">
        <v>2</v>
      </c>
      <c r="M7" s="120" t="s">
        <v>2</v>
      </c>
      <c r="N7" s="120">
        <v>2</v>
      </c>
      <c r="O7" s="131" t="s">
        <v>159</v>
      </c>
      <c r="P7" s="120" t="s">
        <v>50</v>
      </c>
      <c r="Q7" s="120" t="s">
        <v>50</v>
      </c>
      <c r="R7" s="120" t="s">
        <v>50</v>
      </c>
      <c r="S7" s="120" t="s">
        <v>50</v>
      </c>
      <c r="T7" s="120" t="s">
        <v>57</v>
      </c>
      <c r="U7" s="120" t="s">
        <v>50</v>
      </c>
      <c r="V7" s="120" t="s">
        <v>50</v>
      </c>
      <c r="W7" s="120">
        <v>6.22</v>
      </c>
      <c r="X7" s="120">
        <v>6.19</v>
      </c>
      <c r="Y7" s="120">
        <v>4.04</v>
      </c>
      <c r="Z7" s="120">
        <v>3.97</v>
      </c>
      <c r="AA7" s="120">
        <v>0.18</v>
      </c>
      <c r="AB7" s="120">
        <v>0.15</v>
      </c>
      <c r="AC7" s="120">
        <v>1.4E-3</v>
      </c>
      <c r="AD7" s="120">
        <v>1.4E-3</v>
      </c>
      <c r="AE7" s="120">
        <v>0.17</v>
      </c>
      <c r="AF7" s="120">
        <v>0.19</v>
      </c>
      <c r="AG7" s="120">
        <v>1.9E-2</v>
      </c>
      <c r="AH7" s="120">
        <v>1.4E-2</v>
      </c>
      <c r="AI7" s="120">
        <v>3.0000000000000001E-3</v>
      </c>
      <c r="AJ7" s="120">
        <v>4.0000000000000001E-3</v>
      </c>
      <c r="AK7" s="120" t="s">
        <v>58</v>
      </c>
      <c r="AL7" s="120" t="s">
        <v>58</v>
      </c>
      <c r="AM7" s="120">
        <v>89.3</v>
      </c>
      <c r="AN7" s="120">
        <v>89.4</v>
      </c>
      <c r="AO7" s="129">
        <v>43879</v>
      </c>
      <c r="AP7" s="123"/>
      <c r="AQ7" s="123"/>
      <c r="AR7" s="124"/>
      <c r="AS7" s="123"/>
      <c r="AT7" s="123"/>
      <c r="AU7" s="123"/>
      <c r="AV7" s="123"/>
      <c r="AW7" s="123"/>
      <c r="AX7" s="124"/>
      <c r="AY7" s="125" t="s">
        <v>104</v>
      </c>
      <c r="AZ7" s="126" t="s">
        <v>139</v>
      </c>
      <c r="BA7" s="134">
        <v>43944</v>
      </c>
      <c r="BB7" s="120"/>
      <c r="BC7" s="122">
        <v>43941</v>
      </c>
      <c r="BD7" s="122" t="s">
        <v>120</v>
      </c>
      <c r="BE7" s="127" t="str">
        <f>IF(AO7&lt;&gt;"",TEXT(AO7,"AAAAMM"),"")</f>
        <v>202002</v>
      </c>
      <c r="BF7" s="127"/>
      <c r="BG7" s="127"/>
      <c r="BH7" s="127"/>
      <c r="BI7" s="127"/>
    </row>
    <row r="8" spans="1:62" s="1" customFormat="1" ht="163.19999999999999" x14ac:dyDescent="0.4">
      <c r="A8" s="117" t="str">
        <f ca="1">IF(C8&lt;&gt;"",IF(BA8&lt;&gt;"","Livré",IF(AO8&lt;=TODAY(),"Prêt",IF(AO8&gt;TODAY(),"Futur","ERR"))),"")</f>
        <v>Livré</v>
      </c>
      <c r="B8" s="118">
        <f ca="1">IF(C8&lt;&gt;"",IF(BA8="",TODAY()-AO8,BA8-AO8),"")</f>
        <v>70</v>
      </c>
      <c r="C8" s="98">
        <v>10653</v>
      </c>
      <c r="D8" s="119" t="s">
        <v>128</v>
      </c>
      <c r="E8" s="119" t="s">
        <v>38</v>
      </c>
      <c r="F8" s="120">
        <v>2421</v>
      </c>
      <c r="G8" s="120">
        <v>905</v>
      </c>
      <c r="H8" s="120">
        <v>6790</v>
      </c>
      <c r="I8" s="120" t="s">
        <v>2</v>
      </c>
      <c r="J8" s="120" t="s">
        <v>1</v>
      </c>
      <c r="K8" s="120" t="s">
        <v>2</v>
      </c>
      <c r="L8" s="120" t="s">
        <v>2</v>
      </c>
      <c r="M8" s="120" t="s">
        <v>2</v>
      </c>
      <c r="N8" s="135">
        <v>2</v>
      </c>
      <c r="O8" s="131" t="s">
        <v>153</v>
      </c>
      <c r="P8" s="120" t="s">
        <v>57</v>
      </c>
      <c r="Q8" s="120" t="s">
        <v>57</v>
      </c>
      <c r="R8" s="120" t="s">
        <v>57</v>
      </c>
      <c r="S8" s="120" t="s">
        <v>50</v>
      </c>
      <c r="T8" s="120" t="s">
        <v>57</v>
      </c>
      <c r="U8" s="120" t="s">
        <v>57</v>
      </c>
      <c r="V8" s="120" t="s">
        <v>57</v>
      </c>
      <c r="W8" s="120">
        <v>6.38</v>
      </c>
      <c r="X8" s="120">
        <v>6.22</v>
      </c>
      <c r="Y8" s="120">
        <v>4.3499999999999996</v>
      </c>
      <c r="Z8" s="120">
        <v>3.97</v>
      </c>
      <c r="AA8" s="120">
        <v>0.19</v>
      </c>
      <c r="AB8" s="120">
        <v>0.17</v>
      </c>
      <c r="AC8" s="120">
        <v>2E-3</v>
      </c>
      <c r="AD8" s="120">
        <v>1E-3</v>
      </c>
      <c r="AE8" s="120">
        <v>0.17</v>
      </c>
      <c r="AF8" s="120">
        <v>0.18</v>
      </c>
      <c r="AG8" s="120">
        <v>2.1999999999999999E-2</v>
      </c>
      <c r="AH8" s="120">
        <v>1.9E-3</v>
      </c>
      <c r="AI8" s="120">
        <v>6.0000000000000001E-3</v>
      </c>
      <c r="AJ8" s="120">
        <v>6.0000000000000001E-3</v>
      </c>
      <c r="AK8" s="120" t="s">
        <v>58</v>
      </c>
      <c r="AL8" s="120" t="s">
        <v>58</v>
      </c>
      <c r="AM8" s="120">
        <v>88.8</v>
      </c>
      <c r="AN8" s="120">
        <v>89.3</v>
      </c>
      <c r="AO8" s="129">
        <v>43874</v>
      </c>
      <c r="AP8" s="123"/>
      <c r="AQ8" s="123"/>
      <c r="AR8" s="124"/>
      <c r="AS8" s="123" t="s">
        <v>114</v>
      </c>
      <c r="AT8" s="123"/>
      <c r="AU8" s="124"/>
      <c r="AV8" s="123"/>
      <c r="AW8" s="123"/>
      <c r="AX8" s="124"/>
      <c r="AY8" s="125" t="s">
        <v>63</v>
      </c>
      <c r="AZ8" s="126" t="s">
        <v>154</v>
      </c>
      <c r="BA8" s="134">
        <v>43944</v>
      </c>
      <c r="BB8" s="120"/>
      <c r="BC8" s="122">
        <v>43941</v>
      </c>
      <c r="BD8" s="122" t="s">
        <v>120</v>
      </c>
      <c r="BE8" s="127" t="str">
        <f>IF(AO8&lt;&gt;"",TEXT(AO8,"AAAAMM"),"")</f>
        <v>202002</v>
      </c>
      <c r="BF8" s="127"/>
      <c r="BG8" s="127"/>
      <c r="BH8" s="127"/>
      <c r="BI8" s="127"/>
    </row>
    <row r="9" spans="1:62" ht="19.2" x14ac:dyDescent="0.45">
      <c r="A9" s="68" t="str">
        <f t="shared" ca="1" si="0"/>
        <v/>
      </c>
      <c r="B9" s="69" t="str">
        <f t="shared" ca="1" si="2"/>
        <v/>
      </c>
      <c r="C9" s="53"/>
      <c r="D9" s="53"/>
      <c r="E9" s="53"/>
      <c r="F9" s="53"/>
      <c r="G9" s="80"/>
      <c r="H9" s="53"/>
      <c r="I9" s="53"/>
      <c r="J9" s="53"/>
      <c r="K9" s="53"/>
      <c r="L9" s="53"/>
      <c r="M9" s="53"/>
      <c r="N9" s="53"/>
      <c r="O9" s="53"/>
      <c r="P9" s="86"/>
      <c r="Q9" s="86"/>
      <c r="R9" s="86"/>
      <c r="S9" s="86"/>
      <c r="T9" s="86"/>
      <c r="U9" s="86"/>
      <c r="V9" s="86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5"/>
      <c r="AP9" s="55"/>
      <c r="AQ9" s="55"/>
      <c r="AR9" s="53"/>
      <c r="AS9" s="55"/>
      <c r="AT9" s="55"/>
      <c r="AU9" s="53"/>
      <c r="AV9" s="55"/>
      <c r="AW9" s="55"/>
      <c r="AX9" s="53"/>
      <c r="AY9" s="56"/>
      <c r="AZ9" s="53"/>
      <c r="BA9" s="87"/>
      <c r="BB9" s="87"/>
      <c r="BC9" s="53"/>
      <c r="BD9" s="53"/>
      <c r="BE9" s="53"/>
      <c r="BF9" s="80" t="str">
        <f t="shared" si="1"/>
        <v/>
      </c>
      <c r="BG9" s="53"/>
      <c r="BH9" s="53"/>
      <c r="BI9" s="53"/>
      <c r="BJ9" s="53"/>
    </row>
    <row r="10" spans="1:62" ht="19.2" x14ac:dyDescent="0.45">
      <c r="A10" s="68" t="str">
        <f t="shared" ca="1" si="0"/>
        <v/>
      </c>
      <c r="B10" s="69" t="str">
        <f t="shared" ca="1" si="2"/>
        <v/>
      </c>
      <c r="C10" s="53"/>
      <c r="D10" s="53"/>
      <c r="E10" s="53"/>
      <c r="F10" s="53"/>
      <c r="G10" s="80"/>
      <c r="H10" s="53"/>
      <c r="I10" s="53"/>
      <c r="J10" s="53"/>
      <c r="K10" s="53"/>
      <c r="L10" s="53"/>
      <c r="M10" s="53"/>
      <c r="N10" s="53"/>
      <c r="O10" s="53"/>
      <c r="P10" s="86"/>
      <c r="Q10" s="86"/>
      <c r="R10" s="86"/>
      <c r="S10" s="86"/>
      <c r="T10" s="86"/>
      <c r="U10" s="86"/>
      <c r="V10" s="86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5"/>
      <c r="AP10" s="55"/>
      <c r="AQ10" s="55"/>
      <c r="AR10" s="53"/>
      <c r="AS10" s="55"/>
      <c r="AT10" s="55"/>
      <c r="AU10" s="53"/>
      <c r="AV10" s="55"/>
      <c r="AW10" s="55"/>
      <c r="AX10" s="53"/>
      <c r="AY10" s="56"/>
      <c r="AZ10" s="53"/>
      <c r="BA10" s="87"/>
      <c r="BB10" s="87"/>
      <c r="BC10" s="53"/>
      <c r="BD10" s="53"/>
      <c r="BE10" s="53"/>
      <c r="BF10" s="80" t="str">
        <f t="shared" si="1"/>
        <v/>
      </c>
      <c r="BG10" s="53"/>
      <c r="BH10" s="53"/>
      <c r="BI10" s="53"/>
      <c r="BJ10" s="53"/>
    </row>
    <row r="11" spans="1:62" ht="19.2" x14ac:dyDescent="0.45">
      <c r="A11" s="68" t="str">
        <f t="shared" ca="1" si="0"/>
        <v/>
      </c>
      <c r="B11" s="69" t="str">
        <f t="shared" ca="1" si="2"/>
        <v/>
      </c>
      <c r="C11" s="53"/>
      <c r="D11" s="53"/>
      <c r="E11" s="53"/>
      <c r="F11" s="53"/>
      <c r="G11" s="80"/>
      <c r="H11" s="53"/>
      <c r="I11" s="53"/>
      <c r="J11" s="53"/>
      <c r="K11" s="53"/>
      <c r="L11" s="53"/>
      <c r="M11" s="53"/>
      <c r="N11" s="53"/>
      <c r="O11" s="53"/>
      <c r="P11" s="86"/>
      <c r="Q11" s="86"/>
      <c r="R11" s="86"/>
      <c r="S11" s="86"/>
      <c r="T11" s="86"/>
      <c r="U11" s="86"/>
      <c r="V11" s="86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5"/>
      <c r="AP11" s="55"/>
      <c r="AQ11" s="55"/>
      <c r="AR11" s="53"/>
      <c r="AS11" s="55"/>
      <c r="AT11" s="55"/>
      <c r="AU11" s="53"/>
      <c r="AV11" s="55"/>
      <c r="AW11" s="55"/>
      <c r="AX11" s="53"/>
      <c r="AY11" s="56"/>
      <c r="AZ11" s="53"/>
      <c r="BA11" s="87"/>
      <c r="BB11" s="87"/>
      <c r="BC11" s="53"/>
      <c r="BD11" s="53"/>
      <c r="BE11" s="53"/>
      <c r="BF11" s="80" t="str">
        <f t="shared" si="1"/>
        <v/>
      </c>
      <c r="BG11" s="53"/>
      <c r="BH11" s="53"/>
      <c r="BI11" s="53"/>
      <c r="BJ11" s="53"/>
    </row>
    <row r="12" spans="1:62" ht="19.2" x14ac:dyDescent="0.45">
      <c r="A12" s="68" t="str">
        <f t="shared" ca="1" si="0"/>
        <v/>
      </c>
      <c r="B12" s="69" t="str">
        <f t="shared" ca="1" si="2"/>
        <v/>
      </c>
      <c r="C12" s="53"/>
      <c r="D12" s="53"/>
      <c r="E12" s="53"/>
      <c r="F12" s="53"/>
      <c r="G12" s="80"/>
      <c r="H12" s="53"/>
      <c r="I12" s="53"/>
      <c r="J12" s="53"/>
      <c r="K12" s="53"/>
      <c r="L12" s="53"/>
      <c r="M12" s="53"/>
      <c r="N12" s="53"/>
      <c r="O12" s="53"/>
      <c r="P12" s="86"/>
      <c r="Q12" s="86"/>
      <c r="R12" s="86"/>
      <c r="S12" s="86"/>
      <c r="T12" s="86"/>
      <c r="U12" s="86"/>
      <c r="V12" s="86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5"/>
      <c r="AP12" s="55"/>
      <c r="AQ12" s="55"/>
      <c r="AR12" s="53"/>
      <c r="AS12" s="55"/>
      <c r="AT12" s="55"/>
      <c r="AU12" s="53"/>
      <c r="AV12" s="55"/>
      <c r="AW12" s="55"/>
      <c r="AX12" s="53"/>
      <c r="AY12" s="56"/>
      <c r="AZ12" s="53"/>
      <c r="BA12" s="87"/>
      <c r="BB12" s="87"/>
      <c r="BC12" s="53"/>
      <c r="BD12" s="53"/>
      <c r="BE12" s="53"/>
      <c r="BF12" s="80" t="str">
        <f t="shared" si="1"/>
        <v/>
      </c>
      <c r="BG12" s="53"/>
      <c r="BH12" s="53"/>
      <c r="BI12" s="53"/>
      <c r="BJ12" s="53"/>
    </row>
    <row r="13" spans="1:62" ht="19.2" x14ac:dyDescent="0.45">
      <c r="A13" s="68" t="str">
        <f t="shared" ca="1" si="0"/>
        <v/>
      </c>
      <c r="B13" s="69" t="str">
        <f t="shared" ca="1" si="2"/>
        <v/>
      </c>
      <c r="C13" s="53"/>
      <c r="D13" s="53"/>
      <c r="E13" s="53"/>
      <c r="F13" s="53"/>
      <c r="G13" s="80"/>
      <c r="H13" s="53"/>
      <c r="I13" s="53"/>
      <c r="J13" s="53"/>
      <c r="K13" s="53"/>
      <c r="L13" s="53"/>
      <c r="M13" s="53"/>
      <c r="N13" s="53"/>
      <c r="O13" s="53"/>
      <c r="P13" s="86"/>
      <c r="Q13" s="86"/>
      <c r="R13" s="86"/>
      <c r="S13" s="86"/>
      <c r="T13" s="86"/>
      <c r="U13" s="86"/>
      <c r="V13" s="86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5"/>
      <c r="AP13" s="55"/>
      <c r="AQ13" s="55"/>
      <c r="AR13" s="53"/>
      <c r="AS13" s="55"/>
      <c r="AT13" s="55"/>
      <c r="AU13" s="53"/>
      <c r="AV13" s="55"/>
      <c r="AW13" s="55"/>
      <c r="AX13" s="53"/>
      <c r="AY13" s="56"/>
      <c r="AZ13" s="53"/>
      <c r="BA13" s="87"/>
      <c r="BB13" s="87"/>
      <c r="BC13" s="53"/>
      <c r="BD13" s="53"/>
      <c r="BE13" s="53"/>
      <c r="BF13" s="80" t="str">
        <f t="shared" si="1"/>
        <v/>
      </c>
      <c r="BG13" s="53"/>
      <c r="BH13" s="53"/>
      <c r="BI13" s="53"/>
      <c r="BJ13" s="53"/>
    </row>
    <row r="14" spans="1:62" ht="19.2" x14ac:dyDescent="0.45">
      <c r="A14" s="68" t="str">
        <f t="shared" ca="1" si="0"/>
        <v/>
      </c>
      <c r="B14" s="69" t="str">
        <f t="shared" ca="1" si="2"/>
        <v/>
      </c>
      <c r="C14" s="53"/>
      <c r="D14" s="53"/>
      <c r="E14" s="53"/>
      <c r="F14" s="53"/>
      <c r="G14" s="80"/>
      <c r="H14" s="53"/>
      <c r="I14" s="53"/>
      <c r="J14" s="53"/>
      <c r="K14" s="53"/>
      <c r="L14" s="53"/>
      <c r="M14" s="53"/>
      <c r="N14" s="53"/>
      <c r="O14" s="53"/>
      <c r="P14" s="86"/>
      <c r="Q14" s="86"/>
      <c r="R14" s="86"/>
      <c r="S14" s="86"/>
      <c r="T14" s="86"/>
      <c r="U14" s="86"/>
      <c r="V14" s="86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5"/>
      <c r="AP14" s="55"/>
      <c r="AQ14" s="55"/>
      <c r="AR14" s="53"/>
      <c r="AS14" s="55"/>
      <c r="AT14" s="55"/>
      <c r="AU14" s="53"/>
      <c r="AV14" s="55"/>
      <c r="AW14" s="55"/>
      <c r="AX14" s="53"/>
      <c r="AY14" s="56"/>
      <c r="AZ14" s="53"/>
      <c r="BA14" s="87"/>
      <c r="BB14" s="87"/>
      <c r="BC14" s="53"/>
      <c r="BD14" s="53"/>
      <c r="BE14" s="53"/>
      <c r="BF14" s="80" t="str">
        <f t="shared" si="1"/>
        <v/>
      </c>
      <c r="BG14" s="53"/>
      <c r="BH14" s="53"/>
      <c r="BI14" s="53"/>
      <c r="BJ14" s="53"/>
    </row>
    <row r="15" spans="1:62" ht="19.2" x14ac:dyDescent="0.45">
      <c r="A15" s="68" t="str">
        <f t="shared" ca="1" si="0"/>
        <v/>
      </c>
      <c r="B15" s="69" t="str">
        <f t="shared" ca="1" si="2"/>
        <v/>
      </c>
      <c r="C15" s="53"/>
      <c r="D15" s="53"/>
      <c r="E15" s="53"/>
      <c r="F15" s="53"/>
      <c r="G15" s="80"/>
      <c r="H15" s="53"/>
      <c r="I15" s="53"/>
      <c r="J15" s="53"/>
      <c r="K15" s="53"/>
      <c r="L15" s="53"/>
      <c r="M15" s="53"/>
      <c r="N15" s="53"/>
      <c r="O15" s="53"/>
      <c r="P15" s="86"/>
      <c r="Q15" s="86"/>
      <c r="R15" s="86"/>
      <c r="S15" s="86"/>
      <c r="T15" s="86"/>
      <c r="U15" s="86"/>
      <c r="V15" s="86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5"/>
      <c r="AP15" s="55"/>
      <c r="AQ15" s="55"/>
      <c r="AR15" s="53"/>
      <c r="AS15" s="55"/>
      <c r="AT15" s="55"/>
      <c r="AU15" s="53"/>
      <c r="AV15" s="55"/>
      <c r="AW15" s="55"/>
      <c r="AX15" s="53"/>
      <c r="AY15" s="56"/>
      <c r="AZ15" s="53"/>
      <c r="BA15" s="87"/>
      <c r="BB15" s="87"/>
      <c r="BC15" s="53"/>
      <c r="BD15" s="53"/>
      <c r="BE15" s="53"/>
      <c r="BF15" s="80" t="str">
        <f t="shared" si="1"/>
        <v/>
      </c>
      <c r="BG15" s="53"/>
      <c r="BH15" s="53"/>
      <c r="BI15" s="53"/>
      <c r="BJ15" s="53"/>
    </row>
    <row r="16" spans="1:62" ht="19.2" x14ac:dyDescent="0.45">
      <c r="A16" s="68" t="str">
        <f t="shared" ca="1" si="0"/>
        <v/>
      </c>
      <c r="B16" s="69" t="str">
        <f t="shared" ca="1" si="2"/>
        <v/>
      </c>
      <c r="C16" s="53"/>
      <c r="D16" s="53"/>
      <c r="E16" s="53"/>
      <c r="F16" s="53"/>
      <c r="G16" s="80"/>
      <c r="H16" s="53"/>
      <c r="I16" s="53"/>
      <c r="J16" s="53"/>
      <c r="K16" s="53"/>
      <c r="L16" s="53"/>
      <c r="M16" s="53"/>
      <c r="N16" s="53"/>
      <c r="O16" s="53"/>
      <c r="P16" s="86"/>
      <c r="Q16" s="86"/>
      <c r="R16" s="86"/>
      <c r="S16" s="86"/>
      <c r="T16" s="86"/>
      <c r="U16" s="86"/>
      <c r="V16" s="86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5"/>
      <c r="AP16" s="55"/>
      <c r="AQ16" s="55"/>
      <c r="AR16" s="53"/>
      <c r="AS16" s="55"/>
      <c r="AT16" s="55"/>
      <c r="AU16" s="53"/>
      <c r="AV16" s="55"/>
      <c r="AW16" s="55"/>
      <c r="AX16" s="53"/>
      <c r="AY16" s="56"/>
      <c r="AZ16" s="53"/>
      <c r="BA16" s="87"/>
      <c r="BB16" s="87"/>
      <c r="BC16" s="53"/>
      <c r="BD16" s="53"/>
      <c r="BE16" s="53"/>
      <c r="BF16" s="80" t="str">
        <f t="shared" si="1"/>
        <v/>
      </c>
      <c r="BG16" s="53"/>
      <c r="BH16" s="53"/>
      <c r="BI16" s="53"/>
      <c r="BJ16" s="53"/>
    </row>
    <row r="17" spans="1:62" ht="19.2" x14ac:dyDescent="0.45">
      <c r="A17" s="68" t="str">
        <f t="shared" ca="1" si="0"/>
        <v/>
      </c>
      <c r="B17" s="69" t="str">
        <f t="shared" ca="1" si="2"/>
        <v/>
      </c>
      <c r="C17" s="53"/>
      <c r="D17" s="53"/>
      <c r="E17" s="53"/>
      <c r="F17" s="53"/>
      <c r="G17" s="80"/>
      <c r="H17" s="53"/>
      <c r="I17" s="53"/>
      <c r="J17" s="53"/>
      <c r="K17" s="53"/>
      <c r="L17" s="53"/>
      <c r="M17" s="53"/>
      <c r="N17" s="53"/>
      <c r="O17" s="53"/>
      <c r="P17" s="86"/>
      <c r="Q17" s="86"/>
      <c r="R17" s="86"/>
      <c r="S17" s="86"/>
      <c r="T17" s="86"/>
      <c r="U17" s="86"/>
      <c r="V17" s="86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5"/>
      <c r="AP17" s="55"/>
      <c r="AQ17" s="55"/>
      <c r="AR17" s="53"/>
      <c r="AS17" s="55"/>
      <c r="AT17" s="55"/>
      <c r="AU17" s="53"/>
      <c r="AV17" s="55"/>
      <c r="AW17" s="55"/>
      <c r="AX17" s="53"/>
      <c r="AY17" s="56"/>
      <c r="AZ17" s="53"/>
      <c r="BA17" s="87"/>
      <c r="BB17" s="87"/>
      <c r="BC17" s="53"/>
      <c r="BD17" s="53"/>
      <c r="BE17" s="53"/>
      <c r="BF17" s="80" t="str">
        <f t="shared" si="1"/>
        <v/>
      </c>
      <c r="BG17" s="53"/>
      <c r="BH17" s="53"/>
      <c r="BI17" s="53"/>
      <c r="BJ17" s="53"/>
    </row>
    <row r="18" spans="1:62" ht="19.2" x14ac:dyDescent="0.45">
      <c r="A18" s="68" t="str">
        <f t="shared" ca="1" si="0"/>
        <v/>
      </c>
      <c r="B18" s="69" t="str">
        <f t="shared" ca="1" si="2"/>
        <v/>
      </c>
      <c r="C18" s="53"/>
      <c r="D18" s="53"/>
      <c r="E18" s="53"/>
      <c r="F18" s="53"/>
      <c r="G18" s="80"/>
      <c r="H18" s="53"/>
      <c r="I18" s="53"/>
      <c r="J18" s="53"/>
      <c r="K18" s="53"/>
      <c r="L18" s="53"/>
      <c r="M18" s="53"/>
      <c r="N18" s="53"/>
      <c r="O18" s="53"/>
      <c r="P18" s="86"/>
      <c r="Q18" s="86"/>
      <c r="R18" s="86"/>
      <c r="S18" s="86"/>
      <c r="T18" s="86"/>
      <c r="U18" s="86"/>
      <c r="V18" s="86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5"/>
      <c r="AP18" s="55"/>
      <c r="AQ18" s="55"/>
      <c r="AR18" s="53"/>
      <c r="AS18" s="55"/>
      <c r="AT18" s="55"/>
      <c r="AU18" s="53"/>
      <c r="AV18" s="55"/>
      <c r="AW18" s="55"/>
      <c r="AX18" s="53"/>
      <c r="AY18" s="56"/>
      <c r="BA18" s="87"/>
      <c r="BB18" s="87"/>
      <c r="BC18" s="53"/>
      <c r="BD18" s="53"/>
      <c r="BE18" s="53"/>
      <c r="BF18" s="80" t="str">
        <f t="shared" si="1"/>
        <v/>
      </c>
      <c r="BG18" s="53"/>
      <c r="BH18" s="53"/>
      <c r="BI18" s="53"/>
      <c r="BJ18" s="53"/>
    </row>
    <row r="19" spans="1:62" ht="19.2" x14ac:dyDescent="0.45">
      <c r="A19" s="68" t="str">
        <f t="shared" ca="1" si="0"/>
        <v/>
      </c>
      <c r="B19" s="69" t="str">
        <f t="shared" ca="1" si="2"/>
        <v/>
      </c>
      <c r="C19" s="53"/>
      <c r="D19" s="53"/>
      <c r="E19" s="53"/>
      <c r="F19" s="53"/>
      <c r="G19" s="80"/>
      <c r="H19" s="53"/>
      <c r="I19" s="53"/>
      <c r="J19" s="53"/>
      <c r="K19" s="53"/>
      <c r="L19" s="53"/>
      <c r="M19" s="53"/>
      <c r="N19" s="53"/>
      <c r="O19" s="53"/>
      <c r="P19" s="86"/>
      <c r="Q19" s="86"/>
      <c r="R19" s="86"/>
      <c r="S19" s="86"/>
      <c r="T19" s="86"/>
      <c r="U19" s="86"/>
      <c r="V19" s="86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5"/>
      <c r="AP19" s="55"/>
      <c r="AQ19" s="55"/>
      <c r="AR19" s="53"/>
      <c r="AS19" s="55"/>
      <c r="AT19" s="55"/>
      <c r="AU19" s="53"/>
      <c r="AV19" s="55"/>
      <c r="AW19" s="55"/>
      <c r="AX19" s="53"/>
      <c r="AY19" s="56"/>
      <c r="AZ19" s="53"/>
      <c r="BA19" s="87"/>
      <c r="BB19" s="87"/>
      <c r="BC19" s="53"/>
      <c r="BD19" s="53"/>
      <c r="BE19" s="53"/>
      <c r="BF19" s="80" t="str">
        <f t="shared" si="1"/>
        <v/>
      </c>
      <c r="BG19" s="53"/>
      <c r="BH19" s="53"/>
      <c r="BI19" s="53"/>
      <c r="BJ19" s="53"/>
    </row>
    <row r="20" spans="1:62" ht="19.2" x14ac:dyDescent="0.45">
      <c r="A20" s="68" t="str">
        <f t="shared" ca="1" si="0"/>
        <v/>
      </c>
      <c r="B20" s="69" t="str">
        <f t="shared" ca="1" si="2"/>
        <v/>
      </c>
      <c r="C20" s="53"/>
      <c r="D20" s="53"/>
      <c r="E20" s="53"/>
      <c r="F20" s="53"/>
      <c r="G20" s="80"/>
      <c r="H20" s="53"/>
      <c r="I20" s="53"/>
      <c r="J20" s="53"/>
      <c r="K20" s="53"/>
      <c r="L20" s="53"/>
      <c r="M20" s="53"/>
      <c r="N20" s="53"/>
      <c r="O20" s="53"/>
      <c r="P20" s="86"/>
      <c r="Q20" s="86"/>
      <c r="R20" s="86"/>
      <c r="S20" s="86"/>
      <c r="T20" s="86"/>
      <c r="U20" s="86"/>
      <c r="V20" s="86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5"/>
      <c r="AP20" s="55"/>
      <c r="AQ20" s="55"/>
      <c r="AR20" s="53"/>
      <c r="AS20" s="55"/>
      <c r="AT20" s="55"/>
      <c r="AU20" s="53"/>
      <c r="AV20" s="55"/>
      <c r="AW20" s="55"/>
      <c r="AX20" s="53"/>
      <c r="AY20" s="56"/>
      <c r="AZ20" s="53"/>
      <c r="BA20" s="87"/>
      <c r="BB20" s="87"/>
      <c r="BC20" s="53"/>
      <c r="BD20" s="53"/>
      <c r="BE20" s="53"/>
      <c r="BF20" s="80" t="str">
        <f t="shared" si="1"/>
        <v/>
      </c>
      <c r="BG20" s="53"/>
      <c r="BH20" s="53"/>
      <c r="BI20" s="53"/>
      <c r="BJ20" s="53"/>
    </row>
    <row r="21" spans="1:62" ht="19.2" x14ac:dyDescent="0.45">
      <c r="A21" s="68" t="str">
        <f t="shared" ca="1" si="0"/>
        <v/>
      </c>
      <c r="B21" s="69" t="str">
        <f t="shared" ca="1" si="2"/>
        <v/>
      </c>
      <c r="C21" s="53"/>
      <c r="D21" s="53"/>
      <c r="E21" s="53"/>
      <c r="F21" s="53"/>
      <c r="G21" s="80"/>
      <c r="H21" s="53"/>
      <c r="I21" s="53"/>
      <c r="J21" s="53"/>
      <c r="K21" s="53"/>
      <c r="L21" s="53"/>
      <c r="M21" s="53"/>
      <c r="N21" s="53"/>
      <c r="O21" s="53"/>
      <c r="P21" s="86"/>
      <c r="Q21" s="86"/>
      <c r="R21" s="86"/>
      <c r="S21" s="86"/>
      <c r="T21" s="86"/>
      <c r="U21" s="86"/>
      <c r="V21" s="86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5"/>
      <c r="AP21" s="55"/>
      <c r="AQ21" s="55"/>
      <c r="AR21" s="53"/>
      <c r="AS21" s="55"/>
      <c r="AT21" s="55"/>
      <c r="AU21" s="53"/>
      <c r="AV21" s="55"/>
      <c r="AW21" s="55"/>
      <c r="AX21" s="53"/>
      <c r="AY21" s="56"/>
      <c r="AZ21" s="53"/>
      <c r="BA21" s="87"/>
      <c r="BB21" s="87"/>
      <c r="BC21" s="53"/>
      <c r="BD21" s="53"/>
      <c r="BE21" s="53"/>
      <c r="BF21" s="80" t="str">
        <f t="shared" si="1"/>
        <v/>
      </c>
      <c r="BG21" s="53"/>
      <c r="BH21" s="53"/>
      <c r="BI21" s="53"/>
      <c r="BJ21" s="53"/>
    </row>
    <row r="22" spans="1:62" ht="19.2" x14ac:dyDescent="0.45">
      <c r="A22" s="68" t="str">
        <f t="shared" ca="1" si="0"/>
        <v/>
      </c>
      <c r="B22" s="69" t="str">
        <f t="shared" ca="1" si="2"/>
        <v/>
      </c>
      <c r="C22" s="53"/>
      <c r="D22" s="53"/>
      <c r="E22" s="53"/>
      <c r="F22" s="53"/>
      <c r="G22" s="80"/>
      <c r="H22" s="53"/>
      <c r="I22" s="53"/>
      <c r="J22" s="53"/>
      <c r="K22" s="53"/>
      <c r="L22" s="53"/>
      <c r="M22" s="53"/>
      <c r="N22" s="53"/>
      <c r="O22" s="53"/>
      <c r="P22" s="86"/>
      <c r="Q22" s="86"/>
      <c r="R22" s="86"/>
      <c r="S22" s="86"/>
      <c r="T22" s="86"/>
      <c r="U22" s="86"/>
      <c r="V22" s="86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5"/>
      <c r="AP22" s="55"/>
      <c r="AQ22" s="55"/>
      <c r="AR22" s="53"/>
      <c r="AS22" s="55"/>
      <c r="AT22" s="55"/>
      <c r="AU22" s="53"/>
      <c r="AV22" s="55"/>
      <c r="AW22" s="55"/>
      <c r="AX22" s="53"/>
      <c r="AY22" s="56"/>
      <c r="AZ22" s="53"/>
      <c r="BA22" s="87"/>
      <c r="BB22" s="87"/>
      <c r="BC22" s="53"/>
      <c r="BD22" s="53"/>
      <c r="BE22" s="53"/>
      <c r="BF22" s="80" t="str">
        <f t="shared" si="1"/>
        <v/>
      </c>
      <c r="BG22" s="53"/>
      <c r="BH22" s="53"/>
      <c r="BI22" s="53"/>
      <c r="BJ22" s="53"/>
    </row>
    <row r="23" spans="1:62" ht="19.2" x14ac:dyDescent="0.45">
      <c r="A23" s="68" t="str">
        <f t="shared" ca="1" si="0"/>
        <v/>
      </c>
      <c r="B23" s="69" t="str">
        <f t="shared" ca="1" si="2"/>
        <v/>
      </c>
      <c r="C23" s="53"/>
      <c r="D23" s="53"/>
      <c r="E23" s="53"/>
      <c r="F23" s="53"/>
      <c r="G23" s="80"/>
      <c r="H23" s="53"/>
      <c r="I23" s="53"/>
      <c r="J23" s="53"/>
      <c r="K23" s="53"/>
      <c r="L23" s="53"/>
      <c r="M23" s="53"/>
      <c r="N23" s="53"/>
      <c r="O23" s="53"/>
      <c r="P23" s="86"/>
      <c r="Q23" s="86"/>
      <c r="R23" s="86"/>
      <c r="S23" s="86"/>
      <c r="T23" s="86"/>
      <c r="U23" s="86"/>
      <c r="V23" s="86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5"/>
      <c r="AP23" s="55"/>
      <c r="AQ23" s="55"/>
      <c r="AR23" s="53"/>
      <c r="AS23" s="55"/>
      <c r="AT23" s="55"/>
      <c r="AU23" s="53"/>
      <c r="AV23" s="55"/>
      <c r="AW23" s="55"/>
      <c r="AX23" s="53"/>
      <c r="AY23" s="56"/>
      <c r="AZ23" s="53"/>
      <c r="BA23" s="87"/>
      <c r="BB23" s="87"/>
      <c r="BC23" s="53"/>
      <c r="BD23" s="53"/>
      <c r="BE23" s="53"/>
      <c r="BF23" s="80" t="str">
        <f t="shared" si="1"/>
        <v/>
      </c>
      <c r="BG23" s="53"/>
      <c r="BH23" s="53"/>
      <c r="BI23" s="53"/>
      <c r="BJ23" s="53"/>
    </row>
    <row r="24" spans="1:62" ht="19.2" x14ac:dyDescent="0.45">
      <c r="A24" s="68" t="str">
        <f t="shared" ca="1" si="0"/>
        <v/>
      </c>
      <c r="B24" s="69" t="str">
        <f t="shared" ca="1" si="2"/>
        <v/>
      </c>
      <c r="C24" s="53"/>
      <c r="D24" s="53"/>
      <c r="E24" s="53"/>
      <c r="F24" s="53"/>
      <c r="G24" s="80"/>
      <c r="H24" s="53"/>
      <c r="I24" s="53"/>
      <c r="J24" s="53"/>
      <c r="K24" s="53"/>
      <c r="L24" s="53"/>
      <c r="M24" s="53"/>
      <c r="N24" s="53"/>
      <c r="O24" s="53"/>
      <c r="P24" s="86"/>
      <c r="Q24" s="86"/>
      <c r="R24" s="86"/>
      <c r="S24" s="86"/>
      <c r="T24" s="86"/>
      <c r="U24" s="86"/>
      <c r="V24" s="86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5"/>
      <c r="AP24" s="55"/>
      <c r="AQ24" s="55"/>
      <c r="AR24" s="53"/>
      <c r="AS24" s="55"/>
      <c r="AT24" s="55"/>
      <c r="AU24" s="53"/>
      <c r="AV24" s="55"/>
      <c r="AW24" s="55"/>
      <c r="AX24" s="53"/>
      <c r="AY24" s="56"/>
      <c r="AZ24" s="53"/>
      <c r="BA24" s="87"/>
      <c r="BB24" s="87"/>
      <c r="BC24" s="53"/>
      <c r="BD24" s="53"/>
      <c r="BE24" s="53"/>
      <c r="BF24" s="80" t="str">
        <f t="shared" si="1"/>
        <v/>
      </c>
      <c r="BG24" s="53"/>
      <c r="BH24" s="53"/>
      <c r="BI24" s="53"/>
      <c r="BJ24" s="53"/>
    </row>
    <row r="25" spans="1:62" ht="19.2" x14ac:dyDescent="0.45">
      <c r="A25" s="68" t="str">
        <f t="shared" ca="1" si="0"/>
        <v/>
      </c>
      <c r="B25" s="69" t="str">
        <f t="shared" ca="1" si="2"/>
        <v/>
      </c>
      <c r="C25" s="53"/>
      <c r="D25" s="53"/>
      <c r="E25" s="53"/>
      <c r="F25" s="53"/>
      <c r="G25" s="80"/>
      <c r="H25" s="53"/>
      <c r="I25" s="53"/>
      <c r="J25" s="53"/>
      <c r="K25" s="53"/>
      <c r="L25" s="53"/>
      <c r="M25" s="53"/>
      <c r="N25" s="53"/>
      <c r="O25" s="53"/>
      <c r="P25" s="86"/>
      <c r="Q25" s="86"/>
      <c r="R25" s="86"/>
      <c r="S25" s="86"/>
      <c r="T25" s="86"/>
      <c r="U25" s="86"/>
      <c r="V25" s="86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5"/>
      <c r="AP25" s="55"/>
      <c r="AQ25" s="55"/>
      <c r="AR25" s="53"/>
      <c r="AS25" s="55"/>
      <c r="AT25" s="55"/>
      <c r="AU25" s="53"/>
      <c r="AV25" s="55"/>
      <c r="AW25" s="55"/>
      <c r="AX25" s="53"/>
      <c r="AY25" s="56"/>
      <c r="AZ25" s="53"/>
      <c r="BA25" s="87"/>
      <c r="BB25" s="87"/>
      <c r="BC25" s="53"/>
      <c r="BD25" s="53"/>
      <c r="BE25" s="53"/>
      <c r="BF25" s="80" t="str">
        <f t="shared" si="1"/>
        <v/>
      </c>
      <c r="BG25" s="53"/>
      <c r="BH25" s="53"/>
      <c r="BI25" s="53"/>
      <c r="BJ25" s="53"/>
    </row>
    <row r="26" spans="1:62" ht="19.2" x14ac:dyDescent="0.45">
      <c r="A26" s="68" t="str">
        <f t="shared" ca="1" si="0"/>
        <v/>
      </c>
      <c r="B26" s="69" t="str">
        <f t="shared" ca="1" si="2"/>
        <v/>
      </c>
      <c r="C26" s="53"/>
      <c r="D26" s="53"/>
      <c r="E26" s="53"/>
      <c r="F26" s="53"/>
      <c r="G26" s="80"/>
      <c r="H26" s="53"/>
      <c r="I26" s="53"/>
      <c r="J26" s="53"/>
      <c r="K26" s="53"/>
      <c r="L26" s="53"/>
      <c r="M26" s="53"/>
      <c r="N26" s="53"/>
      <c r="O26" s="53"/>
      <c r="P26" s="86"/>
      <c r="Q26" s="86"/>
      <c r="R26" s="86"/>
      <c r="S26" s="86"/>
      <c r="T26" s="86"/>
      <c r="U26" s="86"/>
      <c r="V26" s="86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5"/>
      <c r="AP26" s="55"/>
      <c r="AQ26" s="55"/>
      <c r="AR26" s="53"/>
      <c r="AS26" s="55"/>
      <c r="AT26" s="55"/>
      <c r="AU26" s="53"/>
      <c r="AV26" s="55"/>
      <c r="AW26" s="55"/>
      <c r="AX26" s="53"/>
      <c r="AY26" s="56"/>
      <c r="AZ26" s="53"/>
      <c r="BA26" s="87"/>
      <c r="BB26" s="87"/>
      <c r="BC26" s="53"/>
      <c r="BD26" s="53"/>
      <c r="BE26" s="53"/>
      <c r="BF26" s="80" t="str">
        <f t="shared" si="1"/>
        <v/>
      </c>
      <c r="BG26" s="53"/>
      <c r="BH26" s="53"/>
      <c r="BI26" s="53"/>
      <c r="BJ26" s="53"/>
    </row>
    <row r="27" spans="1:62" ht="19.2" x14ac:dyDescent="0.45">
      <c r="A27" s="68" t="str">
        <f t="shared" ca="1" si="0"/>
        <v/>
      </c>
      <c r="B27" s="69" t="str">
        <f t="shared" ca="1" si="2"/>
        <v/>
      </c>
      <c r="C27" s="53"/>
      <c r="D27" s="53"/>
      <c r="E27" s="53"/>
      <c r="F27" s="53"/>
      <c r="G27" s="80"/>
      <c r="H27" s="53"/>
      <c r="I27" s="53"/>
      <c r="J27" s="53"/>
      <c r="K27" s="53"/>
      <c r="L27" s="53"/>
      <c r="M27" s="53"/>
      <c r="N27" s="53"/>
      <c r="O27" s="53"/>
      <c r="P27" s="86"/>
      <c r="Q27" s="86"/>
      <c r="R27" s="86"/>
      <c r="S27" s="86"/>
      <c r="T27" s="86"/>
      <c r="U27" s="86"/>
      <c r="V27" s="86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5"/>
      <c r="AP27" s="55"/>
      <c r="AQ27" s="55"/>
      <c r="AR27" s="53"/>
      <c r="AS27" s="55"/>
      <c r="AT27" s="55"/>
      <c r="AU27" s="53"/>
      <c r="AV27" s="55"/>
      <c r="AW27" s="55"/>
      <c r="AX27" s="53"/>
      <c r="AY27" s="56"/>
      <c r="AZ27" s="53"/>
      <c r="BA27" s="87"/>
      <c r="BB27" s="87"/>
      <c r="BC27" s="53"/>
      <c r="BD27" s="53"/>
      <c r="BE27" s="53"/>
      <c r="BF27" s="80" t="str">
        <f t="shared" si="1"/>
        <v/>
      </c>
      <c r="BG27" s="53"/>
      <c r="BH27" s="53"/>
      <c r="BI27" s="53"/>
      <c r="BJ27" s="53"/>
    </row>
    <row r="28" spans="1:62" ht="19.2" x14ac:dyDescent="0.45">
      <c r="A28" s="68" t="str">
        <f t="shared" ca="1" si="0"/>
        <v/>
      </c>
      <c r="B28" s="69" t="str">
        <f t="shared" ca="1" si="2"/>
        <v/>
      </c>
      <c r="C28" s="53"/>
      <c r="D28" s="53"/>
      <c r="E28" s="53"/>
      <c r="F28" s="53"/>
      <c r="G28" s="80"/>
      <c r="H28" s="53"/>
      <c r="I28" s="53"/>
      <c r="J28" s="53"/>
      <c r="K28" s="53"/>
      <c r="L28" s="53"/>
      <c r="M28" s="53"/>
      <c r="N28" s="53"/>
      <c r="O28" s="53"/>
      <c r="P28" s="86"/>
      <c r="Q28" s="86"/>
      <c r="R28" s="86"/>
      <c r="S28" s="86"/>
      <c r="T28" s="86"/>
      <c r="U28" s="86"/>
      <c r="V28" s="86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5"/>
      <c r="AP28" s="55"/>
      <c r="AQ28" s="55"/>
      <c r="AR28" s="53"/>
      <c r="AS28" s="55"/>
      <c r="AT28" s="55"/>
      <c r="AU28" s="53"/>
      <c r="AV28" s="55"/>
      <c r="AW28" s="55"/>
      <c r="AX28" s="53"/>
      <c r="AY28" s="56"/>
      <c r="AZ28" s="53"/>
      <c r="BA28" s="87"/>
      <c r="BB28" s="87"/>
      <c r="BC28" s="53"/>
      <c r="BD28" s="53"/>
      <c r="BE28" s="53"/>
      <c r="BF28" s="80" t="str">
        <f t="shared" si="1"/>
        <v/>
      </c>
      <c r="BG28" s="53"/>
      <c r="BH28" s="53"/>
      <c r="BI28" s="53"/>
      <c r="BJ28" s="53"/>
    </row>
    <row r="29" spans="1:62" ht="19.2" x14ac:dyDescent="0.45">
      <c r="A29" s="68" t="str">
        <f t="shared" ca="1" si="0"/>
        <v/>
      </c>
      <c r="B29" s="69" t="str">
        <f t="shared" ca="1" si="2"/>
        <v/>
      </c>
      <c r="C29" s="53"/>
      <c r="D29" s="53"/>
      <c r="E29" s="53"/>
      <c r="F29" s="53"/>
      <c r="G29" s="80"/>
      <c r="H29" s="53"/>
      <c r="I29" s="53"/>
      <c r="J29" s="53"/>
      <c r="K29" s="53"/>
      <c r="L29" s="53"/>
      <c r="M29" s="53"/>
      <c r="N29" s="53"/>
      <c r="O29" s="53"/>
      <c r="P29" s="86"/>
      <c r="Q29" s="86"/>
      <c r="R29" s="86"/>
      <c r="S29" s="86"/>
      <c r="T29" s="86"/>
      <c r="U29" s="86"/>
      <c r="V29" s="86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5"/>
      <c r="AP29" s="55"/>
      <c r="AQ29" s="55"/>
      <c r="AR29" s="53"/>
      <c r="AS29" s="55"/>
      <c r="AT29" s="55"/>
      <c r="AU29" s="53"/>
      <c r="AV29" s="55"/>
      <c r="AW29" s="55"/>
      <c r="AX29" s="53"/>
      <c r="AY29" s="56"/>
      <c r="AZ29" s="53"/>
      <c r="BA29" s="87"/>
      <c r="BB29" s="87"/>
      <c r="BC29" s="53"/>
      <c r="BD29" s="53"/>
      <c r="BE29" s="53"/>
      <c r="BF29" s="80" t="str">
        <f t="shared" si="1"/>
        <v/>
      </c>
      <c r="BG29" s="53"/>
      <c r="BH29" s="53"/>
      <c r="BI29" s="53"/>
      <c r="BJ29" s="53"/>
    </row>
    <row r="30" spans="1:62" ht="19.2" x14ac:dyDescent="0.45">
      <c r="A30" s="68" t="str">
        <f t="shared" ca="1" si="0"/>
        <v/>
      </c>
      <c r="B30" s="69" t="str">
        <f t="shared" ca="1" si="2"/>
        <v/>
      </c>
      <c r="C30" s="53"/>
      <c r="D30" s="53"/>
      <c r="E30" s="53"/>
      <c r="F30" s="53"/>
      <c r="G30" s="80"/>
      <c r="H30" s="53"/>
      <c r="I30" s="53"/>
      <c r="J30" s="53"/>
      <c r="K30" s="53"/>
      <c r="L30" s="53"/>
      <c r="M30" s="53"/>
      <c r="N30" s="53"/>
      <c r="O30" s="53"/>
      <c r="P30" s="86"/>
      <c r="Q30" s="86"/>
      <c r="R30" s="86"/>
      <c r="S30" s="86"/>
      <c r="T30" s="86"/>
      <c r="U30" s="86"/>
      <c r="V30" s="86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5"/>
      <c r="AP30" s="55"/>
      <c r="AQ30" s="55"/>
      <c r="AR30" s="53"/>
      <c r="AS30" s="55"/>
      <c r="AT30" s="55"/>
      <c r="AU30" s="53"/>
      <c r="AV30" s="55"/>
      <c r="AW30" s="55"/>
      <c r="AX30" s="53"/>
      <c r="AY30" s="56"/>
      <c r="AZ30" s="53"/>
      <c r="BA30" s="87"/>
      <c r="BB30" s="87"/>
      <c r="BC30" s="53"/>
      <c r="BD30" s="53"/>
      <c r="BE30" s="53"/>
      <c r="BF30" s="80" t="str">
        <f t="shared" si="1"/>
        <v/>
      </c>
      <c r="BG30" s="53"/>
      <c r="BH30" s="53"/>
      <c r="BI30" s="53"/>
      <c r="BJ30" s="53"/>
    </row>
    <row r="31" spans="1:62" ht="19.2" x14ac:dyDescent="0.45">
      <c r="A31" s="68" t="str">
        <f t="shared" ca="1" si="0"/>
        <v/>
      </c>
      <c r="B31" s="69" t="str">
        <f t="shared" ca="1" si="2"/>
        <v/>
      </c>
      <c r="C31" s="53"/>
      <c r="D31" s="53"/>
      <c r="E31" s="53"/>
      <c r="F31" s="53"/>
      <c r="G31" s="80"/>
      <c r="H31" s="53"/>
      <c r="I31" s="53"/>
      <c r="J31" s="53"/>
      <c r="K31" s="53"/>
      <c r="L31" s="53"/>
      <c r="M31" s="53"/>
      <c r="N31" s="53"/>
      <c r="O31" s="53"/>
      <c r="P31" s="86"/>
      <c r="Q31" s="86"/>
      <c r="R31" s="86"/>
      <c r="S31" s="86"/>
      <c r="T31" s="86"/>
      <c r="U31" s="86"/>
      <c r="V31" s="86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5"/>
      <c r="AP31" s="55"/>
      <c r="AQ31" s="55"/>
      <c r="AR31" s="53"/>
      <c r="AS31" s="55"/>
      <c r="AT31" s="55"/>
      <c r="AU31" s="53"/>
      <c r="AV31" s="55"/>
      <c r="AW31" s="55"/>
      <c r="AX31" s="53"/>
      <c r="AY31" s="56"/>
      <c r="AZ31" s="53"/>
      <c r="BA31" s="87"/>
      <c r="BB31" s="87"/>
      <c r="BC31" s="53"/>
      <c r="BD31" s="53"/>
      <c r="BE31" s="53"/>
      <c r="BF31" s="80" t="str">
        <f t="shared" si="1"/>
        <v/>
      </c>
      <c r="BG31" s="53"/>
      <c r="BH31" s="53"/>
      <c r="BI31" s="53"/>
      <c r="BJ31" s="53"/>
    </row>
    <row r="32" spans="1:62" ht="19.2" x14ac:dyDescent="0.45">
      <c r="A32" s="68" t="str">
        <f t="shared" ca="1" si="0"/>
        <v/>
      </c>
      <c r="B32" s="69" t="str">
        <f t="shared" ca="1" si="2"/>
        <v/>
      </c>
      <c r="C32" s="53"/>
      <c r="D32" s="53"/>
      <c r="E32" s="53"/>
      <c r="F32" s="53"/>
      <c r="G32" s="80"/>
      <c r="H32" s="53"/>
      <c r="I32" s="53"/>
      <c r="J32" s="53"/>
      <c r="K32" s="53"/>
      <c r="L32" s="53"/>
      <c r="M32" s="53"/>
      <c r="N32" s="53"/>
      <c r="O32" s="53"/>
      <c r="P32" s="86"/>
      <c r="Q32" s="86"/>
      <c r="R32" s="86"/>
      <c r="S32" s="86"/>
      <c r="T32" s="86"/>
      <c r="U32" s="86"/>
      <c r="V32" s="86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5"/>
      <c r="AP32" s="55"/>
      <c r="AQ32" s="55"/>
      <c r="AR32" s="53"/>
      <c r="AS32" s="55"/>
      <c r="AT32" s="55"/>
      <c r="AU32" s="53"/>
      <c r="AV32" s="55"/>
      <c r="AW32" s="55"/>
      <c r="AX32" s="53"/>
      <c r="AY32" s="56"/>
      <c r="AZ32" s="53"/>
      <c r="BA32" s="87"/>
      <c r="BB32" s="87"/>
      <c r="BC32" s="53"/>
      <c r="BD32" s="53"/>
      <c r="BE32" s="53"/>
      <c r="BF32" s="80" t="str">
        <f t="shared" si="1"/>
        <v/>
      </c>
      <c r="BG32" s="53"/>
      <c r="BH32" s="53"/>
      <c r="BI32" s="53"/>
      <c r="BJ32" s="53"/>
    </row>
    <row r="33" spans="1:62" ht="19.2" x14ac:dyDescent="0.45">
      <c r="A33" s="68" t="str">
        <f t="shared" ca="1" si="0"/>
        <v/>
      </c>
      <c r="B33" s="69" t="str">
        <f t="shared" ca="1" si="2"/>
        <v/>
      </c>
      <c r="C33" s="53"/>
      <c r="D33" s="53"/>
      <c r="E33" s="53"/>
      <c r="F33" s="53"/>
      <c r="G33" s="80"/>
      <c r="H33" s="53"/>
      <c r="I33" s="53"/>
      <c r="J33" s="53"/>
      <c r="K33" s="53"/>
      <c r="L33" s="53"/>
      <c r="M33" s="53"/>
      <c r="N33" s="53"/>
      <c r="O33" s="53"/>
      <c r="P33" s="86"/>
      <c r="Q33" s="86"/>
      <c r="R33" s="86"/>
      <c r="S33" s="86"/>
      <c r="T33" s="86"/>
      <c r="U33" s="86"/>
      <c r="V33" s="86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5"/>
      <c r="AP33" s="55"/>
      <c r="AQ33" s="55"/>
      <c r="AR33" s="53"/>
      <c r="AS33" s="55"/>
      <c r="AT33" s="55"/>
      <c r="AU33" s="53"/>
      <c r="AV33" s="55"/>
      <c r="AW33" s="55"/>
      <c r="AX33" s="53"/>
      <c r="AY33" s="56"/>
      <c r="AZ33" s="53"/>
      <c r="BA33" s="87"/>
      <c r="BB33" s="87"/>
      <c r="BC33" s="53"/>
      <c r="BD33" s="53"/>
      <c r="BE33" s="53"/>
      <c r="BF33" s="80" t="str">
        <f t="shared" si="1"/>
        <v/>
      </c>
      <c r="BG33" s="53"/>
      <c r="BH33" s="53"/>
      <c r="BI33" s="53"/>
      <c r="BJ33" s="53"/>
    </row>
    <row r="34" spans="1:62" ht="19.2" x14ac:dyDescent="0.45">
      <c r="A34" s="68" t="str">
        <f t="shared" ca="1" si="0"/>
        <v/>
      </c>
      <c r="B34" s="69" t="str">
        <f t="shared" ca="1" si="2"/>
        <v/>
      </c>
      <c r="C34" s="53"/>
      <c r="D34" s="53"/>
      <c r="E34" s="53"/>
      <c r="F34" s="53"/>
      <c r="G34" s="80"/>
      <c r="H34" s="53"/>
      <c r="I34" s="53"/>
      <c r="J34" s="53"/>
      <c r="K34" s="53"/>
      <c r="L34" s="53"/>
      <c r="M34" s="53"/>
      <c r="N34" s="53"/>
      <c r="O34" s="53"/>
      <c r="P34" s="86"/>
      <c r="Q34" s="86"/>
      <c r="R34" s="86"/>
      <c r="S34" s="86"/>
      <c r="T34" s="86"/>
      <c r="U34" s="86"/>
      <c r="V34" s="86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5"/>
      <c r="AP34" s="55"/>
      <c r="AQ34" s="55"/>
      <c r="AR34" s="53"/>
      <c r="AS34" s="55"/>
      <c r="AT34" s="55"/>
      <c r="AU34" s="53"/>
      <c r="AV34" s="55"/>
      <c r="AW34" s="55"/>
      <c r="AX34" s="53"/>
      <c r="AY34" s="56"/>
      <c r="AZ34" s="53"/>
      <c r="BA34" s="87"/>
      <c r="BB34" s="87"/>
      <c r="BC34" s="53"/>
      <c r="BD34" s="53"/>
      <c r="BE34" s="53"/>
      <c r="BF34" s="80" t="str">
        <f t="shared" si="1"/>
        <v/>
      </c>
      <c r="BG34" s="53"/>
      <c r="BH34" s="53"/>
      <c r="BI34" s="53"/>
      <c r="BJ34" s="53"/>
    </row>
    <row r="35" spans="1:62" ht="19.2" x14ac:dyDescent="0.45">
      <c r="A35" s="68" t="str">
        <f t="shared" ca="1" si="0"/>
        <v/>
      </c>
      <c r="B35" s="69" t="str">
        <f t="shared" ca="1" si="2"/>
        <v/>
      </c>
      <c r="C35" s="53"/>
      <c r="D35" s="53"/>
      <c r="E35" s="53"/>
      <c r="F35" s="53"/>
      <c r="G35" s="80"/>
      <c r="H35" s="53"/>
      <c r="I35" s="53"/>
      <c r="J35" s="53"/>
      <c r="K35" s="53"/>
      <c r="L35" s="53"/>
      <c r="M35" s="53"/>
      <c r="N35" s="53"/>
      <c r="O35" s="53"/>
      <c r="P35" s="86"/>
      <c r="Q35" s="86"/>
      <c r="R35" s="86"/>
      <c r="S35" s="86"/>
      <c r="T35" s="86"/>
      <c r="U35" s="86"/>
      <c r="V35" s="86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5"/>
      <c r="AP35" s="55"/>
      <c r="AQ35" s="55"/>
      <c r="AR35" s="53"/>
      <c r="AS35" s="55"/>
      <c r="AT35" s="55"/>
      <c r="AU35" s="53"/>
      <c r="AV35" s="55"/>
      <c r="AW35" s="55"/>
      <c r="AX35" s="53"/>
      <c r="AY35" s="56"/>
      <c r="AZ35" s="53"/>
      <c r="BA35" s="87"/>
      <c r="BB35" s="87"/>
      <c r="BC35" s="53"/>
      <c r="BD35" s="53"/>
      <c r="BE35" s="53"/>
      <c r="BF35" s="80" t="str">
        <f t="shared" ref="BF35:BF56" si="3">IF(AO35&lt;&gt;"",TEXT(AO35,"AAAAMM"),"")</f>
        <v/>
      </c>
      <c r="BG35" s="53"/>
      <c r="BH35" s="53"/>
      <c r="BI35" s="53"/>
      <c r="BJ35" s="53"/>
    </row>
    <row r="36" spans="1:62" ht="19.2" x14ac:dyDescent="0.45">
      <c r="A36" s="68" t="str">
        <f t="shared" ca="1" si="0"/>
        <v/>
      </c>
      <c r="B36" s="69" t="str">
        <f t="shared" ca="1" si="2"/>
        <v/>
      </c>
      <c r="C36" s="53"/>
      <c r="D36" s="53"/>
      <c r="E36" s="53"/>
      <c r="F36" s="53"/>
      <c r="G36" s="80"/>
      <c r="H36" s="53"/>
      <c r="I36" s="53"/>
      <c r="J36" s="53"/>
      <c r="K36" s="53"/>
      <c r="L36" s="53"/>
      <c r="M36" s="53"/>
      <c r="N36" s="53"/>
      <c r="O36" s="53"/>
      <c r="P36" s="86"/>
      <c r="Q36" s="86"/>
      <c r="R36" s="86"/>
      <c r="S36" s="86"/>
      <c r="T36" s="86"/>
      <c r="U36" s="86"/>
      <c r="V36" s="86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5"/>
      <c r="AP36" s="55"/>
      <c r="AQ36" s="55"/>
      <c r="AR36" s="53"/>
      <c r="AS36" s="55"/>
      <c r="AT36" s="55"/>
      <c r="AU36" s="53"/>
      <c r="AV36" s="55"/>
      <c r="AW36" s="55"/>
      <c r="AX36" s="53"/>
      <c r="AY36" s="56"/>
      <c r="AZ36" s="53"/>
      <c r="BA36" s="87"/>
      <c r="BB36" s="87"/>
      <c r="BC36" s="53"/>
      <c r="BD36" s="53"/>
      <c r="BE36" s="53"/>
      <c r="BF36" s="80" t="str">
        <f t="shared" si="3"/>
        <v/>
      </c>
      <c r="BG36" s="53"/>
      <c r="BH36" s="53"/>
      <c r="BI36" s="53"/>
      <c r="BJ36" s="53"/>
    </row>
    <row r="37" spans="1:62" ht="19.2" x14ac:dyDescent="0.45">
      <c r="A37" s="68" t="str">
        <f t="shared" ca="1" si="0"/>
        <v/>
      </c>
      <c r="B37" s="69" t="str">
        <f t="shared" ca="1" si="2"/>
        <v/>
      </c>
      <c r="C37" s="53"/>
      <c r="D37" s="53"/>
      <c r="E37" s="53"/>
      <c r="F37" s="53"/>
      <c r="G37" s="80"/>
      <c r="H37" s="53"/>
      <c r="I37" s="53"/>
      <c r="J37" s="53"/>
      <c r="K37" s="53"/>
      <c r="L37" s="53"/>
      <c r="M37" s="53"/>
      <c r="N37" s="53"/>
      <c r="O37" s="53"/>
      <c r="P37" s="86"/>
      <c r="Q37" s="86"/>
      <c r="R37" s="86"/>
      <c r="S37" s="86"/>
      <c r="T37" s="86"/>
      <c r="U37" s="86"/>
      <c r="V37" s="86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5"/>
      <c r="AP37" s="55"/>
      <c r="AQ37" s="55"/>
      <c r="AR37" s="53"/>
      <c r="AS37" s="55"/>
      <c r="AT37" s="55"/>
      <c r="AU37" s="53"/>
      <c r="AV37" s="55"/>
      <c r="AW37" s="55"/>
      <c r="AX37" s="53"/>
      <c r="AY37" s="56"/>
      <c r="AZ37" s="53"/>
      <c r="BA37" s="87"/>
      <c r="BB37" s="87"/>
      <c r="BC37" s="53"/>
      <c r="BD37" s="53"/>
      <c r="BE37" s="53"/>
      <c r="BF37" s="80" t="str">
        <f t="shared" si="3"/>
        <v/>
      </c>
      <c r="BG37" s="53"/>
      <c r="BH37" s="53"/>
      <c r="BI37" s="53"/>
      <c r="BJ37" s="53"/>
    </row>
    <row r="38" spans="1:62" ht="19.2" x14ac:dyDescent="0.45">
      <c r="A38" s="68" t="str">
        <f t="shared" ca="1" si="0"/>
        <v/>
      </c>
      <c r="B38" s="69" t="str">
        <f t="shared" ca="1" si="2"/>
        <v/>
      </c>
      <c r="C38" s="53"/>
      <c r="D38" s="53"/>
      <c r="E38" s="53"/>
      <c r="F38" s="53"/>
      <c r="G38" s="80"/>
      <c r="H38" s="53"/>
      <c r="I38" s="53"/>
      <c r="J38" s="53"/>
      <c r="K38" s="53"/>
      <c r="L38" s="53"/>
      <c r="M38" s="53"/>
      <c r="N38" s="53"/>
      <c r="O38" s="53"/>
      <c r="P38" s="86"/>
      <c r="Q38" s="86"/>
      <c r="R38" s="86"/>
      <c r="S38" s="86"/>
      <c r="T38" s="86"/>
      <c r="U38" s="86"/>
      <c r="V38" s="86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5"/>
      <c r="AP38" s="55"/>
      <c r="AQ38" s="55"/>
      <c r="AR38" s="53"/>
      <c r="AS38" s="55"/>
      <c r="AT38" s="55"/>
      <c r="AU38" s="53"/>
      <c r="AV38" s="55"/>
      <c r="AW38" s="55"/>
      <c r="AX38" s="53"/>
      <c r="AY38" s="56"/>
      <c r="AZ38" s="53"/>
      <c r="BA38" s="87"/>
      <c r="BB38" s="87"/>
      <c r="BC38" s="53"/>
      <c r="BD38" s="53"/>
      <c r="BE38" s="53"/>
      <c r="BF38" s="80" t="str">
        <f t="shared" si="3"/>
        <v/>
      </c>
      <c r="BG38" s="53"/>
      <c r="BH38" s="53"/>
      <c r="BI38" s="53"/>
      <c r="BJ38" s="53"/>
    </row>
    <row r="39" spans="1:62" ht="19.2" x14ac:dyDescent="0.45">
      <c r="A39" s="68" t="str">
        <f t="shared" ca="1" si="0"/>
        <v/>
      </c>
      <c r="B39" s="69" t="str">
        <f t="shared" ca="1" si="2"/>
        <v/>
      </c>
      <c r="C39" s="53"/>
      <c r="D39" s="53"/>
      <c r="E39" s="53"/>
      <c r="F39" s="53"/>
      <c r="G39" s="80"/>
      <c r="H39" s="53"/>
      <c r="I39" s="53"/>
      <c r="J39" s="53"/>
      <c r="K39" s="53"/>
      <c r="L39" s="53"/>
      <c r="M39" s="53"/>
      <c r="N39" s="53"/>
      <c r="O39" s="53"/>
      <c r="P39" s="86"/>
      <c r="Q39" s="86"/>
      <c r="R39" s="86"/>
      <c r="S39" s="86"/>
      <c r="T39" s="86"/>
      <c r="U39" s="86"/>
      <c r="V39" s="86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5"/>
      <c r="AP39" s="55"/>
      <c r="AQ39" s="55"/>
      <c r="AR39" s="53"/>
      <c r="AS39" s="55"/>
      <c r="AT39" s="55"/>
      <c r="AU39" s="53"/>
      <c r="AV39" s="55"/>
      <c r="AW39" s="55"/>
      <c r="AX39" s="53"/>
      <c r="AY39" s="56"/>
      <c r="AZ39" s="53"/>
      <c r="BA39" s="87"/>
      <c r="BB39" s="87"/>
      <c r="BC39" s="53"/>
      <c r="BD39" s="53"/>
      <c r="BE39" s="53"/>
      <c r="BF39" s="80" t="str">
        <f t="shared" si="3"/>
        <v/>
      </c>
      <c r="BG39" s="53"/>
      <c r="BH39" s="53"/>
      <c r="BI39" s="53"/>
      <c r="BJ39" s="53"/>
    </row>
    <row r="40" spans="1:62" ht="19.2" x14ac:dyDescent="0.45">
      <c r="A40" s="68" t="str">
        <f t="shared" ca="1" si="0"/>
        <v/>
      </c>
      <c r="B40" s="69" t="str">
        <f t="shared" ca="1" si="2"/>
        <v/>
      </c>
      <c r="C40" s="53"/>
      <c r="D40" s="53"/>
      <c r="E40" s="53"/>
      <c r="F40" s="53"/>
      <c r="G40" s="80"/>
      <c r="H40" s="53"/>
      <c r="I40" s="53"/>
      <c r="J40" s="53"/>
      <c r="K40" s="53"/>
      <c r="L40" s="53"/>
      <c r="M40" s="53"/>
      <c r="N40" s="53"/>
      <c r="O40" s="53"/>
      <c r="P40" s="86"/>
      <c r="Q40" s="86"/>
      <c r="R40" s="86"/>
      <c r="S40" s="86"/>
      <c r="T40" s="86"/>
      <c r="U40" s="86"/>
      <c r="V40" s="86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5"/>
      <c r="AP40" s="55"/>
      <c r="AQ40" s="55"/>
      <c r="AR40" s="53"/>
      <c r="AS40" s="55"/>
      <c r="AT40" s="55"/>
      <c r="AU40" s="53"/>
      <c r="AV40" s="55"/>
      <c r="AW40" s="55"/>
      <c r="AX40" s="53"/>
      <c r="AY40" s="56"/>
      <c r="AZ40" s="53"/>
      <c r="BA40" s="87"/>
      <c r="BB40" s="87"/>
      <c r="BC40" s="53"/>
      <c r="BD40" s="53"/>
      <c r="BE40" s="53"/>
      <c r="BF40" s="80" t="str">
        <f t="shared" si="3"/>
        <v/>
      </c>
      <c r="BG40" s="53"/>
      <c r="BH40" s="53"/>
      <c r="BI40" s="53"/>
      <c r="BJ40" s="53"/>
    </row>
    <row r="41" spans="1:62" ht="19.2" x14ac:dyDescent="0.45">
      <c r="A41" s="68" t="str">
        <f t="shared" ca="1" si="0"/>
        <v/>
      </c>
      <c r="B41" s="69" t="str">
        <f t="shared" ca="1" si="2"/>
        <v/>
      </c>
      <c r="C41" s="53"/>
      <c r="D41" s="53"/>
      <c r="E41" s="53"/>
      <c r="F41" s="53"/>
      <c r="G41" s="80"/>
      <c r="H41" s="53"/>
      <c r="I41" s="53"/>
      <c r="J41" s="53"/>
      <c r="K41" s="53"/>
      <c r="L41" s="53"/>
      <c r="M41" s="53"/>
      <c r="N41" s="53"/>
      <c r="O41" s="53"/>
      <c r="P41" s="86"/>
      <c r="Q41" s="86"/>
      <c r="R41" s="86"/>
      <c r="S41" s="86"/>
      <c r="T41" s="86"/>
      <c r="U41" s="86"/>
      <c r="V41" s="86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5"/>
      <c r="AP41" s="55"/>
      <c r="AQ41" s="55"/>
      <c r="AR41" s="53"/>
      <c r="AS41" s="55"/>
      <c r="AT41" s="55"/>
      <c r="AU41" s="53"/>
      <c r="AV41" s="55"/>
      <c r="AW41" s="55"/>
      <c r="AX41" s="53"/>
      <c r="AY41" s="56"/>
      <c r="AZ41" s="53"/>
      <c r="BA41" s="87"/>
      <c r="BB41" s="87"/>
      <c r="BC41" s="53"/>
      <c r="BD41" s="53"/>
      <c r="BE41" s="53"/>
      <c r="BF41" s="80" t="str">
        <f t="shared" si="3"/>
        <v/>
      </c>
      <c r="BG41" s="53"/>
      <c r="BH41" s="53"/>
      <c r="BI41" s="53"/>
      <c r="BJ41" s="53"/>
    </row>
    <row r="42" spans="1:62" ht="19.2" x14ac:dyDescent="0.45">
      <c r="A42" s="68" t="str">
        <f t="shared" ca="1" si="0"/>
        <v/>
      </c>
      <c r="B42" s="69" t="str">
        <f t="shared" ca="1" si="2"/>
        <v/>
      </c>
      <c r="C42" s="53"/>
      <c r="D42" s="53"/>
      <c r="E42" s="53"/>
      <c r="F42" s="53"/>
      <c r="G42" s="80"/>
      <c r="H42" s="53"/>
      <c r="I42" s="53"/>
      <c r="J42" s="53"/>
      <c r="K42" s="53"/>
      <c r="L42" s="53"/>
      <c r="M42" s="53"/>
      <c r="N42" s="53"/>
      <c r="O42" s="53"/>
      <c r="P42" s="86"/>
      <c r="Q42" s="86"/>
      <c r="R42" s="86"/>
      <c r="S42" s="86"/>
      <c r="T42" s="86"/>
      <c r="U42" s="86"/>
      <c r="V42" s="86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5"/>
      <c r="AP42" s="55"/>
      <c r="AQ42" s="55"/>
      <c r="AR42" s="53"/>
      <c r="AS42" s="55"/>
      <c r="AT42" s="55"/>
      <c r="AU42" s="53"/>
      <c r="AV42" s="55"/>
      <c r="AW42" s="55"/>
      <c r="AX42" s="53"/>
      <c r="AY42" s="56"/>
      <c r="AZ42" s="53"/>
      <c r="BA42" s="87"/>
      <c r="BB42" s="87"/>
      <c r="BC42" s="53"/>
      <c r="BD42" s="53"/>
      <c r="BE42" s="53"/>
      <c r="BF42" s="80" t="str">
        <f t="shared" si="3"/>
        <v/>
      </c>
      <c r="BG42" s="53"/>
      <c r="BH42" s="53"/>
      <c r="BI42" s="53"/>
      <c r="BJ42" s="53"/>
    </row>
    <row r="43" spans="1:62" ht="19.2" x14ac:dyDescent="0.45">
      <c r="A43" s="68" t="str">
        <f t="shared" ca="1" si="0"/>
        <v/>
      </c>
      <c r="B43" s="69" t="str">
        <f t="shared" ca="1" si="2"/>
        <v/>
      </c>
      <c r="C43" s="53"/>
      <c r="D43" s="53"/>
      <c r="E43" s="53"/>
      <c r="F43" s="53"/>
      <c r="G43" s="80"/>
      <c r="H43" s="53"/>
      <c r="I43" s="53"/>
      <c r="J43" s="53"/>
      <c r="K43" s="53"/>
      <c r="L43" s="53"/>
      <c r="M43" s="53"/>
      <c r="N43" s="53"/>
      <c r="O43" s="53"/>
      <c r="P43" s="86"/>
      <c r="Q43" s="86"/>
      <c r="R43" s="86"/>
      <c r="S43" s="86"/>
      <c r="T43" s="86"/>
      <c r="U43" s="86"/>
      <c r="V43" s="86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5"/>
      <c r="AP43" s="55"/>
      <c r="AQ43" s="55"/>
      <c r="AR43" s="53"/>
      <c r="AS43" s="55"/>
      <c r="AT43" s="55"/>
      <c r="AU43" s="53"/>
      <c r="AV43" s="55"/>
      <c r="AW43" s="55"/>
      <c r="AX43" s="53"/>
      <c r="AY43" s="56"/>
      <c r="AZ43" s="53"/>
      <c r="BA43" s="87"/>
      <c r="BB43" s="87"/>
      <c r="BC43" s="53"/>
      <c r="BD43" s="53"/>
      <c r="BE43" s="53"/>
      <c r="BF43" s="80" t="str">
        <f t="shared" si="3"/>
        <v/>
      </c>
      <c r="BG43" s="53"/>
      <c r="BH43" s="53"/>
      <c r="BI43" s="53"/>
      <c r="BJ43" s="53"/>
    </row>
    <row r="44" spans="1:62" ht="19.2" x14ac:dyDescent="0.45">
      <c r="A44" s="68" t="str">
        <f t="shared" ca="1" si="0"/>
        <v/>
      </c>
      <c r="B44" s="69" t="str">
        <f t="shared" ca="1" si="2"/>
        <v/>
      </c>
      <c r="C44" s="53"/>
      <c r="D44" s="53"/>
      <c r="E44" s="53"/>
      <c r="F44" s="53"/>
      <c r="G44" s="80"/>
      <c r="H44" s="53"/>
      <c r="I44" s="53"/>
      <c r="J44" s="53"/>
      <c r="K44" s="53"/>
      <c r="L44" s="53"/>
      <c r="M44" s="53"/>
      <c r="N44" s="53"/>
      <c r="O44" s="53"/>
      <c r="P44" s="86"/>
      <c r="Q44" s="86"/>
      <c r="R44" s="86"/>
      <c r="S44" s="86"/>
      <c r="T44" s="86"/>
      <c r="U44" s="86"/>
      <c r="V44" s="86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5"/>
      <c r="AP44" s="55"/>
      <c r="AQ44" s="55"/>
      <c r="AR44" s="53"/>
      <c r="AS44" s="55"/>
      <c r="AT44" s="55"/>
      <c r="AU44" s="53"/>
      <c r="AV44" s="55"/>
      <c r="AW44" s="55"/>
      <c r="AX44" s="53"/>
      <c r="AY44" s="56"/>
      <c r="AZ44" s="53"/>
      <c r="BA44" s="87"/>
      <c r="BB44" s="87"/>
      <c r="BC44" s="53"/>
      <c r="BD44" s="53"/>
      <c r="BE44" s="53"/>
      <c r="BF44" s="80" t="str">
        <f t="shared" si="3"/>
        <v/>
      </c>
      <c r="BG44" s="53"/>
      <c r="BH44" s="53"/>
      <c r="BI44" s="53"/>
      <c r="BJ44" s="53"/>
    </row>
    <row r="45" spans="1:62" ht="19.2" x14ac:dyDescent="0.45">
      <c r="A45" s="68" t="str">
        <f t="shared" ca="1" si="0"/>
        <v/>
      </c>
      <c r="B45" s="69" t="str">
        <f t="shared" ca="1" si="2"/>
        <v/>
      </c>
      <c r="C45" s="53"/>
      <c r="D45" s="53"/>
      <c r="E45" s="53"/>
      <c r="F45" s="53"/>
      <c r="G45" s="80"/>
      <c r="H45" s="53"/>
      <c r="I45" s="53"/>
      <c r="J45" s="53"/>
      <c r="K45" s="53"/>
      <c r="L45" s="53"/>
      <c r="M45" s="53"/>
      <c r="N45" s="53"/>
      <c r="O45" s="53"/>
      <c r="P45" s="86"/>
      <c r="Q45" s="86"/>
      <c r="R45" s="86"/>
      <c r="S45" s="86"/>
      <c r="T45" s="86"/>
      <c r="U45" s="86"/>
      <c r="V45" s="86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5"/>
      <c r="AP45" s="55"/>
      <c r="AQ45" s="55"/>
      <c r="AR45" s="53"/>
      <c r="AS45" s="55"/>
      <c r="AT45" s="55"/>
      <c r="AU45" s="53"/>
      <c r="AV45" s="55"/>
      <c r="AW45" s="55"/>
      <c r="AX45" s="53"/>
      <c r="AY45" s="56"/>
      <c r="AZ45" s="53"/>
      <c r="BA45" s="87"/>
      <c r="BB45" s="87"/>
      <c r="BC45" s="53"/>
      <c r="BD45" s="53"/>
      <c r="BE45" s="53"/>
      <c r="BF45" s="80" t="str">
        <f t="shared" si="3"/>
        <v/>
      </c>
      <c r="BG45" s="53"/>
      <c r="BH45" s="53"/>
      <c r="BI45" s="53"/>
      <c r="BJ45" s="53"/>
    </row>
    <row r="46" spans="1:62" ht="19.2" x14ac:dyDescent="0.45">
      <c r="A46" s="68" t="str">
        <f t="shared" ca="1" si="0"/>
        <v/>
      </c>
      <c r="B46" s="69" t="str">
        <f t="shared" ca="1" si="2"/>
        <v/>
      </c>
      <c r="C46" s="53"/>
      <c r="D46" s="53"/>
      <c r="E46" s="53"/>
      <c r="F46" s="53"/>
      <c r="G46" s="80"/>
      <c r="H46" s="53"/>
      <c r="I46" s="53"/>
      <c r="J46" s="53"/>
      <c r="K46" s="53"/>
      <c r="L46" s="53"/>
      <c r="M46" s="53"/>
      <c r="N46" s="53"/>
      <c r="O46" s="53"/>
      <c r="P46" s="86"/>
      <c r="Q46" s="86"/>
      <c r="R46" s="86"/>
      <c r="S46" s="86"/>
      <c r="T46" s="86"/>
      <c r="U46" s="86"/>
      <c r="V46" s="86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5"/>
      <c r="AP46" s="55"/>
      <c r="AQ46" s="55"/>
      <c r="AR46" s="53"/>
      <c r="AS46" s="55"/>
      <c r="AT46" s="55"/>
      <c r="AU46" s="53"/>
      <c r="AV46" s="55"/>
      <c r="AW46" s="55"/>
      <c r="AX46" s="53"/>
      <c r="AY46" s="56"/>
      <c r="AZ46" s="53"/>
      <c r="BA46" s="87"/>
      <c r="BB46" s="87"/>
      <c r="BC46" s="53"/>
      <c r="BD46" s="53"/>
      <c r="BE46" s="53"/>
      <c r="BF46" s="80" t="str">
        <f t="shared" si="3"/>
        <v/>
      </c>
      <c r="BG46" s="53"/>
      <c r="BH46" s="53"/>
      <c r="BI46" s="53"/>
      <c r="BJ46" s="53"/>
    </row>
    <row r="47" spans="1:62" ht="19.2" x14ac:dyDescent="0.45">
      <c r="A47" s="68" t="str">
        <f t="shared" ca="1" si="0"/>
        <v/>
      </c>
      <c r="B47" s="69" t="str">
        <f t="shared" ca="1" si="2"/>
        <v/>
      </c>
      <c r="C47" s="53"/>
      <c r="D47" s="53"/>
      <c r="E47" s="53"/>
      <c r="F47" s="53"/>
      <c r="G47" s="80"/>
      <c r="H47" s="53"/>
      <c r="I47" s="53"/>
      <c r="J47" s="53"/>
      <c r="K47" s="53"/>
      <c r="L47" s="53"/>
      <c r="M47" s="53"/>
      <c r="N47" s="53"/>
      <c r="O47" s="53"/>
      <c r="P47" s="86"/>
      <c r="Q47" s="86"/>
      <c r="R47" s="86"/>
      <c r="S47" s="86"/>
      <c r="T47" s="86"/>
      <c r="U47" s="86"/>
      <c r="V47" s="86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5"/>
      <c r="AP47" s="55"/>
      <c r="AQ47" s="55"/>
      <c r="AR47" s="53"/>
      <c r="AS47" s="55"/>
      <c r="AT47" s="55"/>
      <c r="AU47" s="53"/>
      <c r="AV47" s="55"/>
      <c r="AW47" s="55"/>
      <c r="AX47" s="53"/>
      <c r="AY47" s="56"/>
      <c r="AZ47" s="53"/>
      <c r="BA47" s="87"/>
      <c r="BB47" s="87"/>
      <c r="BC47" s="53"/>
      <c r="BD47" s="53"/>
      <c r="BE47" s="53"/>
      <c r="BF47" s="80" t="str">
        <f t="shared" si="3"/>
        <v/>
      </c>
      <c r="BG47" s="53"/>
      <c r="BH47" s="53"/>
      <c r="BI47" s="53"/>
      <c r="BJ47" s="53"/>
    </row>
    <row r="48" spans="1:62" ht="19.2" x14ac:dyDescent="0.45">
      <c r="A48" s="68" t="str">
        <f t="shared" ca="1" si="0"/>
        <v/>
      </c>
      <c r="B48" s="69" t="str">
        <f t="shared" ca="1" si="2"/>
        <v/>
      </c>
      <c r="C48" s="53"/>
      <c r="D48" s="53"/>
      <c r="E48" s="53"/>
      <c r="F48" s="53"/>
      <c r="G48" s="80"/>
      <c r="H48" s="53"/>
      <c r="I48" s="53"/>
      <c r="J48" s="53"/>
      <c r="K48" s="53"/>
      <c r="L48" s="53"/>
      <c r="M48" s="53"/>
      <c r="N48" s="53"/>
      <c r="O48" s="53"/>
      <c r="P48" s="86"/>
      <c r="Q48" s="86"/>
      <c r="R48" s="86"/>
      <c r="S48" s="86"/>
      <c r="T48" s="86"/>
      <c r="U48" s="86"/>
      <c r="V48" s="86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5"/>
      <c r="AP48" s="55"/>
      <c r="AQ48" s="55"/>
      <c r="AR48" s="53"/>
      <c r="AS48" s="55"/>
      <c r="AT48" s="55"/>
      <c r="AU48" s="53"/>
      <c r="AV48" s="55"/>
      <c r="AW48" s="55"/>
      <c r="AX48" s="53"/>
      <c r="AY48" s="56"/>
      <c r="AZ48" s="53"/>
      <c r="BA48" s="87"/>
      <c r="BB48" s="87"/>
      <c r="BC48" s="53"/>
      <c r="BD48" s="53"/>
      <c r="BE48" s="53"/>
      <c r="BF48" s="80" t="str">
        <f t="shared" si="3"/>
        <v/>
      </c>
      <c r="BG48" s="53"/>
      <c r="BH48" s="53"/>
      <c r="BI48" s="53"/>
      <c r="BJ48" s="53"/>
    </row>
    <row r="49" spans="1:62" ht="19.2" x14ac:dyDescent="0.45">
      <c r="A49" s="68" t="str">
        <f t="shared" ca="1" si="0"/>
        <v/>
      </c>
      <c r="B49" s="69" t="str">
        <f t="shared" ca="1" si="2"/>
        <v/>
      </c>
      <c r="C49" s="53"/>
      <c r="D49" s="53"/>
      <c r="E49" s="53"/>
      <c r="F49" s="53"/>
      <c r="G49" s="80"/>
      <c r="H49" s="53"/>
      <c r="I49" s="53"/>
      <c r="J49" s="53"/>
      <c r="K49" s="53"/>
      <c r="L49" s="53"/>
      <c r="M49" s="53"/>
      <c r="N49" s="53"/>
      <c r="O49" s="53"/>
      <c r="P49" s="86"/>
      <c r="Q49" s="86"/>
      <c r="R49" s="86"/>
      <c r="S49" s="86"/>
      <c r="T49" s="86"/>
      <c r="U49" s="86"/>
      <c r="V49" s="86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5"/>
      <c r="AP49" s="55"/>
      <c r="AQ49" s="55"/>
      <c r="AR49" s="53"/>
      <c r="AS49" s="55"/>
      <c r="AT49" s="55"/>
      <c r="AU49" s="53"/>
      <c r="AV49" s="55"/>
      <c r="AW49" s="55"/>
      <c r="AX49" s="53"/>
      <c r="AY49" s="56"/>
      <c r="AZ49" s="53"/>
      <c r="BA49" s="87"/>
      <c r="BB49" s="87"/>
      <c r="BC49" s="53"/>
      <c r="BD49" s="53"/>
      <c r="BE49" s="53"/>
      <c r="BF49" s="80" t="str">
        <f t="shared" si="3"/>
        <v/>
      </c>
      <c r="BG49" s="53"/>
      <c r="BH49" s="53"/>
      <c r="BI49" s="53"/>
      <c r="BJ49" s="53"/>
    </row>
    <row r="50" spans="1:62" ht="19.2" x14ac:dyDescent="0.45">
      <c r="A50" s="68" t="str">
        <f t="shared" ca="1" si="0"/>
        <v/>
      </c>
      <c r="B50" s="69" t="str">
        <f t="shared" ca="1" si="2"/>
        <v/>
      </c>
      <c r="C50" s="53"/>
      <c r="D50" s="53"/>
      <c r="E50" s="53"/>
      <c r="F50" s="53"/>
      <c r="G50" s="80"/>
      <c r="H50" s="53"/>
      <c r="I50" s="53"/>
      <c r="J50" s="53"/>
      <c r="K50" s="53"/>
      <c r="L50" s="53"/>
      <c r="M50" s="53"/>
      <c r="N50" s="53"/>
      <c r="O50" s="53"/>
      <c r="P50" s="86"/>
      <c r="Q50" s="86"/>
      <c r="R50" s="86"/>
      <c r="S50" s="86"/>
      <c r="T50" s="86"/>
      <c r="U50" s="86"/>
      <c r="V50" s="86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5"/>
      <c r="AP50" s="55"/>
      <c r="AQ50" s="55"/>
      <c r="AR50" s="53"/>
      <c r="AS50" s="55"/>
      <c r="AT50" s="55"/>
      <c r="AU50" s="53"/>
      <c r="AV50" s="55"/>
      <c r="AW50" s="55"/>
      <c r="AX50" s="53"/>
      <c r="AY50" s="56"/>
      <c r="AZ50" s="53"/>
      <c r="BA50" s="87"/>
      <c r="BB50" s="87"/>
      <c r="BC50" s="53"/>
      <c r="BD50" s="53"/>
      <c r="BE50" s="53"/>
      <c r="BF50" s="80" t="str">
        <f t="shared" si="3"/>
        <v/>
      </c>
      <c r="BG50" s="53"/>
      <c r="BH50" s="53"/>
      <c r="BI50" s="53"/>
      <c r="BJ50" s="53"/>
    </row>
    <row r="51" spans="1:62" ht="19.2" x14ac:dyDescent="0.45">
      <c r="A51" s="68" t="str">
        <f t="shared" ca="1" si="0"/>
        <v/>
      </c>
      <c r="B51" s="69" t="str">
        <f t="shared" ca="1" si="2"/>
        <v/>
      </c>
      <c r="C51" s="53"/>
      <c r="D51" s="53"/>
      <c r="E51" s="53"/>
      <c r="F51" s="53"/>
      <c r="G51" s="80"/>
      <c r="H51" s="53"/>
      <c r="I51" s="53"/>
      <c r="J51" s="53"/>
      <c r="K51" s="53"/>
      <c r="L51" s="53"/>
      <c r="M51" s="53"/>
      <c r="N51" s="53"/>
      <c r="O51" s="53"/>
      <c r="P51" s="86"/>
      <c r="Q51" s="86"/>
      <c r="R51" s="86"/>
      <c r="S51" s="86"/>
      <c r="T51" s="86"/>
      <c r="U51" s="86"/>
      <c r="V51" s="86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5"/>
      <c r="AP51" s="55"/>
      <c r="AQ51" s="55"/>
      <c r="AR51" s="53"/>
      <c r="AS51" s="55"/>
      <c r="AT51" s="55"/>
      <c r="AU51" s="53"/>
      <c r="AV51" s="55"/>
      <c r="AW51" s="55"/>
      <c r="AX51" s="53"/>
      <c r="AY51" s="56"/>
      <c r="AZ51" s="53"/>
      <c r="BA51" s="87"/>
      <c r="BB51" s="87"/>
      <c r="BC51" s="53"/>
      <c r="BD51" s="53"/>
      <c r="BE51" s="53"/>
      <c r="BF51" s="80" t="str">
        <f t="shared" si="3"/>
        <v/>
      </c>
      <c r="BG51" s="53"/>
      <c r="BH51" s="53"/>
      <c r="BI51" s="53"/>
      <c r="BJ51" s="53"/>
    </row>
    <row r="52" spans="1:62" ht="19.2" x14ac:dyDescent="0.45">
      <c r="A52" s="68" t="str">
        <f t="shared" ca="1" si="0"/>
        <v/>
      </c>
      <c r="B52" s="69" t="str">
        <f t="shared" ca="1" si="2"/>
        <v/>
      </c>
      <c r="C52" s="53"/>
      <c r="D52" s="53"/>
      <c r="E52" s="53"/>
      <c r="F52" s="53"/>
      <c r="G52" s="80"/>
      <c r="H52" s="53"/>
      <c r="I52" s="53"/>
      <c r="J52" s="53"/>
      <c r="K52" s="53"/>
      <c r="L52" s="53"/>
      <c r="M52" s="53"/>
      <c r="N52" s="53"/>
      <c r="O52" s="53"/>
      <c r="P52" s="86"/>
      <c r="Q52" s="86"/>
      <c r="R52" s="86"/>
      <c r="S52" s="86"/>
      <c r="T52" s="86"/>
      <c r="U52" s="86"/>
      <c r="V52" s="86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5"/>
      <c r="AP52" s="55"/>
      <c r="AQ52" s="55"/>
      <c r="AR52" s="53"/>
      <c r="AS52" s="55"/>
      <c r="AT52" s="55"/>
      <c r="AU52" s="53"/>
      <c r="AV52" s="55"/>
      <c r="AW52" s="55"/>
      <c r="AX52" s="53"/>
      <c r="AY52" s="56"/>
      <c r="AZ52" s="53"/>
      <c r="BA52" s="87"/>
      <c r="BB52" s="87"/>
      <c r="BC52" s="53"/>
      <c r="BD52" s="53"/>
      <c r="BE52" s="53"/>
      <c r="BF52" s="80" t="str">
        <f t="shared" si="3"/>
        <v/>
      </c>
      <c r="BG52" s="53"/>
      <c r="BH52" s="53"/>
      <c r="BI52" s="53"/>
      <c r="BJ52" s="53"/>
    </row>
    <row r="53" spans="1:62" ht="19.2" x14ac:dyDescent="0.45">
      <c r="A53" s="68" t="str">
        <f t="shared" ca="1" si="0"/>
        <v/>
      </c>
      <c r="B53" s="69" t="str">
        <f t="shared" ca="1" si="2"/>
        <v/>
      </c>
      <c r="C53" s="53"/>
      <c r="D53" s="53"/>
      <c r="E53" s="53"/>
      <c r="F53" s="53"/>
      <c r="G53" s="80"/>
      <c r="H53" s="53"/>
      <c r="I53" s="53"/>
      <c r="J53" s="53"/>
      <c r="K53" s="53"/>
      <c r="L53" s="53"/>
      <c r="M53" s="53"/>
      <c r="N53" s="53"/>
      <c r="O53" s="53"/>
      <c r="P53" s="86"/>
      <c r="Q53" s="86"/>
      <c r="R53" s="86"/>
      <c r="S53" s="86"/>
      <c r="T53" s="86"/>
      <c r="U53" s="86"/>
      <c r="V53" s="86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5"/>
      <c r="AP53" s="55"/>
      <c r="AQ53" s="55"/>
      <c r="AR53" s="53"/>
      <c r="AS53" s="55"/>
      <c r="AT53" s="55"/>
      <c r="AU53" s="53"/>
      <c r="AV53" s="55"/>
      <c r="AW53" s="55"/>
      <c r="AX53" s="53"/>
      <c r="AY53" s="56"/>
      <c r="AZ53" s="53"/>
      <c r="BA53" s="87"/>
      <c r="BB53" s="87"/>
      <c r="BC53" s="53"/>
      <c r="BD53" s="53"/>
      <c r="BE53" s="53"/>
      <c r="BF53" s="80" t="str">
        <f t="shared" si="3"/>
        <v/>
      </c>
      <c r="BG53" s="53"/>
      <c r="BH53" s="53"/>
      <c r="BI53" s="53"/>
      <c r="BJ53" s="53"/>
    </row>
    <row r="54" spans="1:62" ht="19.2" x14ac:dyDescent="0.45">
      <c r="A54" s="68" t="str">
        <f t="shared" ca="1" si="0"/>
        <v/>
      </c>
      <c r="B54" s="69" t="str">
        <f t="shared" ca="1" si="2"/>
        <v/>
      </c>
      <c r="C54" s="53"/>
      <c r="D54" s="53"/>
      <c r="E54" s="53"/>
      <c r="F54" s="53"/>
      <c r="G54" s="80"/>
      <c r="H54" s="53"/>
      <c r="I54" s="53"/>
      <c r="J54" s="53"/>
      <c r="K54" s="53"/>
      <c r="L54" s="53"/>
      <c r="M54" s="53"/>
      <c r="N54" s="53"/>
      <c r="O54" s="53"/>
      <c r="P54" s="86"/>
      <c r="Q54" s="86"/>
      <c r="R54" s="86"/>
      <c r="S54" s="86"/>
      <c r="T54" s="86"/>
      <c r="U54" s="86"/>
      <c r="V54" s="86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5"/>
      <c r="AP54" s="55"/>
      <c r="AQ54" s="55"/>
      <c r="AR54" s="53"/>
      <c r="AS54" s="55"/>
      <c r="AT54" s="55"/>
      <c r="AU54" s="53"/>
      <c r="AV54" s="55"/>
      <c r="AW54" s="55"/>
      <c r="AX54" s="53"/>
      <c r="AY54" s="56"/>
      <c r="AZ54" s="53"/>
      <c r="BA54" s="87"/>
      <c r="BB54" s="87"/>
      <c r="BC54" s="53"/>
      <c r="BD54" s="53"/>
      <c r="BE54" s="53"/>
      <c r="BF54" s="80" t="str">
        <f t="shared" si="3"/>
        <v/>
      </c>
      <c r="BG54" s="53"/>
      <c r="BH54" s="53"/>
      <c r="BI54" s="53"/>
      <c r="BJ54" s="53"/>
    </row>
    <row r="55" spans="1:62" ht="19.2" x14ac:dyDescent="0.45">
      <c r="A55" s="68" t="str">
        <f t="shared" ca="1" si="0"/>
        <v/>
      </c>
      <c r="B55" s="69" t="str">
        <f t="shared" ca="1" si="2"/>
        <v/>
      </c>
      <c r="C55" s="53"/>
      <c r="D55" s="53"/>
      <c r="E55" s="53"/>
      <c r="F55" s="53"/>
      <c r="G55" s="80"/>
      <c r="H55" s="53"/>
      <c r="I55" s="53"/>
      <c r="J55" s="53"/>
      <c r="K55" s="53"/>
      <c r="L55" s="53"/>
      <c r="M55" s="53"/>
      <c r="N55" s="53"/>
      <c r="O55" s="53"/>
      <c r="P55" s="86"/>
      <c r="Q55" s="86"/>
      <c r="R55" s="86"/>
      <c r="S55" s="86"/>
      <c r="T55" s="86"/>
      <c r="U55" s="86"/>
      <c r="V55" s="86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5"/>
      <c r="AP55" s="55"/>
      <c r="AQ55" s="55"/>
      <c r="AR55" s="53"/>
      <c r="AS55" s="55"/>
      <c r="AT55" s="55"/>
      <c r="AU55" s="53"/>
      <c r="AV55" s="55"/>
      <c r="AW55" s="55"/>
      <c r="AX55" s="53"/>
      <c r="AY55" s="56"/>
      <c r="AZ55" s="53"/>
      <c r="BA55" s="87"/>
      <c r="BB55" s="87"/>
      <c r="BC55" s="53"/>
      <c r="BD55" s="53"/>
      <c r="BE55" s="53"/>
      <c r="BF55" s="80" t="str">
        <f t="shared" si="3"/>
        <v/>
      </c>
      <c r="BG55" s="53"/>
      <c r="BH55" s="53"/>
      <c r="BI55" s="53"/>
      <c r="BJ55" s="53"/>
    </row>
    <row r="56" spans="1:62" ht="19.2" x14ac:dyDescent="0.45">
      <c r="A56" s="68" t="str">
        <f t="shared" ca="1" si="0"/>
        <v/>
      </c>
      <c r="B56" s="69" t="str">
        <f t="shared" ca="1" si="2"/>
        <v/>
      </c>
      <c r="C56" s="53"/>
      <c r="D56" s="53"/>
      <c r="E56" s="53"/>
      <c r="F56" s="53"/>
      <c r="G56" s="80"/>
      <c r="H56" s="53"/>
      <c r="I56" s="53"/>
      <c r="J56" s="53"/>
      <c r="K56" s="53"/>
      <c r="L56" s="53"/>
      <c r="M56" s="53"/>
      <c r="N56" s="53"/>
      <c r="O56" s="53"/>
      <c r="P56" s="86"/>
      <c r="Q56" s="86"/>
      <c r="R56" s="86"/>
      <c r="S56" s="86"/>
      <c r="T56" s="86"/>
      <c r="U56" s="86"/>
      <c r="V56" s="86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5"/>
      <c r="AP56" s="55"/>
      <c r="AQ56" s="55"/>
      <c r="AR56" s="53"/>
      <c r="AS56" s="55"/>
      <c r="AT56" s="55"/>
      <c r="AU56" s="53"/>
      <c r="AV56" s="55"/>
      <c r="AW56" s="55"/>
      <c r="AX56" s="53"/>
      <c r="AY56" s="56"/>
      <c r="AZ56" s="53"/>
      <c r="BA56" s="87"/>
      <c r="BB56" s="87"/>
      <c r="BC56" s="53"/>
      <c r="BD56" s="53"/>
      <c r="BE56" s="53"/>
      <c r="BF56" s="80" t="str">
        <f t="shared" si="3"/>
        <v/>
      </c>
      <c r="BG56" s="53"/>
      <c r="BH56" s="53"/>
      <c r="BI56" s="53"/>
      <c r="BJ56" s="53"/>
    </row>
    <row r="57" spans="1:62" ht="19.2" x14ac:dyDescent="0.45">
      <c r="A57" s="68" t="str">
        <f t="shared" ref="A57:A120" ca="1" si="4">IF(C57&lt;&gt;"",IF(BA57&lt;&gt;"","Livré",IF(AO57&lt;=TODAY(),"Prêt",IF(AO57&gt;TODAY(),"Futur","ERR"))),"")</f>
        <v/>
      </c>
      <c r="B57" s="69" t="str">
        <f t="shared" ref="B57:B120" ca="1" si="5">IF(C57&lt;&gt;"",IF(BA57="",TODAY()-AO57,BA57-AO57),"")</f>
        <v/>
      </c>
      <c r="C57" s="53"/>
      <c r="D57" s="53"/>
      <c r="E57" s="53"/>
      <c r="F57" s="53"/>
      <c r="G57" s="80"/>
      <c r="H57" s="53"/>
      <c r="I57" s="53"/>
      <c r="J57" s="53"/>
      <c r="K57" s="53"/>
      <c r="L57" s="53"/>
      <c r="M57" s="53"/>
      <c r="N57" s="53"/>
      <c r="O57" s="53"/>
      <c r="P57" s="86"/>
      <c r="Q57" s="86"/>
      <c r="R57" s="86"/>
      <c r="S57" s="86"/>
      <c r="T57" s="86"/>
      <c r="U57" s="86"/>
      <c r="V57" s="86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5"/>
      <c r="AP57" s="55"/>
      <c r="AQ57" s="55"/>
      <c r="AR57" s="53"/>
      <c r="AS57" s="55"/>
      <c r="AT57" s="55"/>
      <c r="AU57" s="53"/>
      <c r="AV57" s="55"/>
      <c r="AW57" s="55"/>
      <c r="AX57" s="53"/>
      <c r="AY57" s="56"/>
      <c r="AZ57" s="53"/>
      <c r="BA57" s="87"/>
      <c r="BB57" s="87"/>
      <c r="BC57" s="53"/>
      <c r="BD57" s="53"/>
      <c r="BE57" s="53"/>
      <c r="BF57" s="80" t="str">
        <f t="shared" ref="BF57:BF120" si="6">IF(AO57&lt;&gt;"",TEXT(AO57,"AAAAMM"),"")</f>
        <v/>
      </c>
      <c r="BG57" s="53"/>
      <c r="BH57" s="53"/>
      <c r="BI57" s="53"/>
      <c r="BJ57" s="53"/>
    </row>
    <row r="58" spans="1:62" ht="19.2" x14ac:dyDescent="0.45">
      <c r="A58" s="68" t="str">
        <f t="shared" ca="1" si="4"/>
        <v/>
      </c>
      <c r="B58" s="69" t="str">
        <f t="shared" ca="1" si="5"/>
        <v/>
      </c>
      <c r="C58" s="53"/>
      <c r="D58" s="53"/>
      <c r="E58" s="53"/>
      <c r="F58" s="53"/>
      <c r="G58" s="80"/>
      <c r="H58" s="53"/>
      <c r="I58" s="53"/>
      <c r="J58" s="53"/>
      <c r="K58" s="53"/>
      <c r="L58" s="53"/>
      <c r="M58" s="53"/>
      <c r="N58" s="53"/>
      <c r="O58" s="53"/>
      <c r="P58" s="86"/>
      <c r="Q58" s="86"/>
      <c r="R58" s="86"/>
      <c r="S58" s="86"/>
      <c r="T58" s="86"/>
      <c r="U58" s="86"/>
      <c r="V58" s="86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5"/>
      <c r="AP58" s="55"/>
      <c r="AQ58" s="55"/>
      <c r="AR58" s="53"/>
      <c r="AS58" s="55"/>
      <c r="AT58" s="55"/>
      <c r="AU58" s="53"/>
      <c r="AV58" s="55"/>
      <c r="AW58" s="55"/>
      <c r="AX58" s="53"/>
      <c r="AY58" s="56"/>
      <c r="AZ58" s="53"/>
      <c r="BA58" s="87"/>
      <c r="BB58" s="87"/>
      <c r="BC58" s="53"/>
      <c r="BD58" s="53"/>
      <c r="BE58" s="53"/>
      <c r="BF58" s="80" t="str">
        <f t="shared" si="6"/>
        <v/>
      </c>
      <c r="BG58" s="53"/>
      <c r="BH58" s="53"/>
      <c r="BI58" s="53"/>
      <c r="BJ58" s="53"/>
    </row>
    <row r="59" spans="1:62" ht="19.2" x14ac:dyDescent="0.45">
      <c r="A59" s="68" t="str">
        <f t="shared" ca="1" si="4"/>
        <v/>
      </c>
      <c r="B59" s="69" t="str">
        <f t="shared" ca="1" si="5"/>
        <v/>
      </c>
      <c r="C59" s="53"/>
      <c r="D59" s="53"/>
      <c r="E59" s="53"/>
      <c r="F59" s="53"/>
      <c r="G59" s="80"/>
      <c r="H59" s="53"/>
      <c r="I59" s="53"/>
      <c r="J59" s="53"/>
      <c r="K59" s="53"/>
      <c r="L59" s="53"/>
      <c r="M59" s="53"/>
      <c r="N59" s="53"/>
      <c r="O59" s="53"/>
      <c r="P59" s="86"/>
      <c r="Q59" s="86"/>
      <c r="R59" s="86"/>
      <c r="S59" s="86"/>
      <c r="T59" s="86"/>
      <c r="U59" s="86"/>
      <c r="V59" s="86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5"/>
      <c r="AP59" s="55"/>
      <c r="AQ59" s="55"/>
      <c r="AR59" s="53"/>
      <c r="AS59" s="55"/>
      <c r="AT59" s="55"/>
      <c r="AU59" s="53"/>
      <c r="AV59" s="55"/>
      <c r="AW59" s="55"/>
      <c r="AX59" s="53"/>
      <c r="AY59" s="56"/>
      <c r="AZ59" s="53"/>
      <c r="BA59" s="87"/>
      <c r="BB59" s="87"/>
      <c r="BC59" s="53"/>
      <c r="BD59" s="53"/>
      <c r="BE59" s="53"/>
      <c r="BF59" s="80" t="str">
        <f t="shared" si="6"/>
        <v/>
      </c>
      <c r="BG59" s="53"/>
      <c r="BH59" s="53"/>
      <c r="BI59" s="53"/>
      <c r="BJ59" s="53"/>
    </row>
    <row r="60" spans="1:62" ht="19.2" x14ac:dyDescent="0.45">
      <c r="A60" s="68" t="str">
        <f t="shared" ca="1" si="4"/>
        <v/>
      </c>
      <c r="B60" s="69" t="str">
        <f t="shared" ca="1" si="5"/>
        <v/>
      </c>
      <c r="C60" s="53"/>
      <c r="D60" s="53"/>
      <c r="E60" s="53"/>
      <c r="F60" s="53"/>
      <c r="G60" s="80"/>
      <c r="H60" s="53"/>
      <c r="I60" s="53"/>
      <c r="J60" s="53"/>
      <c r="K60" s="53"/>
      <c r="L60" s="53"/>
      <c r="M60" s="53"/>
      <c r="N60" s="53"/>
      <c r="O60" s="53"/>
      <c r="P60" s="86"/>
      <c r="Q60" s="86"/>
      <c r="R60" s="86"/>
      <c r="S60" s="86"/>
      <c r="T60" s="86"/>
      <c r="U60" s="86"/>
      <c r="V60" s="86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5"/>
      <c r="AP60" s="55"/>
      <c r="AQ60" s="55"/>
      <c r="AR60" s="53"/>
      <c r="AS60" s="55"/>
      <c r="AT60" s="55"/>
      <c r="AU60" s="53"/>
      <c r="AV60" s="55"/>
      <c r="AW60" s="55"/>
      <c r="AX60" s="53"/>
      <c r="AY60" s="56"/>
      <c r="AZ60" s="53"/>
      <c r="BA60" s="87"/>
      <c r="BB60" s="87"/>
      <c r="BC60" s="53"/>
      <c r="BD60" s="53"/>
      <c r="BE60" s="53"/>
      <c r="BF60" s="80" t="str">
        <f t="shared" si="6"/>
        <v/>
      </c>
      <c r="BG60" s="53"/>
      <c r="BH60" s="53"/>
      <c r="BI60" s="53"/>
      <c r="BJ60" s="53"/>
    </row>
    <row r="61" spans="1:62" ht="19.2" x14ac:dyDescent="0.45">
      <c r="A61" s="68" t="str">
        <f t="shared" ca="1" si="4"/>
        <v/>
      </c>
      <c r="B61" s="69" t="str">
        <f t="shared" ca="1" si="5"/>
        <v/>
      </c>
      <c r="C61" s="53"/>
      <c r="D61" s="53"/>
      <c r="E61" s="53"/>
      <c r="F61" s="53"/>
      <c r="G61" s="80"/>
      <c r="H61" s="53"/>
      <c r="I61" s="53"/>
      <c r="J61" s="53"/>
      <c r="K61" s="53"/>
      <c r="L61" s="53"/>
      <c r="M61" s="53"/>
      <c r="N61" s="53"/>
      <c r="O61" s="53"/>
      <c r="P61" s="86"/>
      <c r="Q61" s="86"/>
      <c r="R61" s="86"/>
      <c r="S61" s="86"/>
      <c r="T61" s="86"/>
      <c r="U61" s="86"/>
      <c r="V61" s="86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5"/>
      <c r="AP61" s="55"/>
      <c r="AQ61" s="55"/>
      <c r="AR61" s="53"/>
      <c r="AS61" s="55"/>
      <c r="AT61" s="55"/>
      <c r="AU61" s="53"/>
      <c r="AV61" s="55"/>
      <c r="AW61" s="55"/>
      <c r="AX61" s="53"/>
      <c r="AY61" s="56"/>
      <c r="AZ61" s="53"/>
      <c r="BA61" s="87"/>
      <c r="BB61" s="87"/>
      <c r="BC61" s="53"/>
      <c r="BD61" s="53"/>
      <c r="BE61" s="53"/>
      <c r="BF61" s="80" t="str">
        <f t="shared" si="6"/>
        <v/>
      </c>
      <c r="BG61" s="53"/>
      <c r="BH61" s="53"/>
      <c r="BI61" s="53"/>
      <c r="BJ61" s="53"/>
    </row>
    <row r="62" spans="1:62" ht="19.2" x14ac:dyDescent="0.45">
      <c r="A62" s="68" t="str">
        <f t="shared" ca="1" si="4"/>
        <v/>
      </c>
      <c r="B62" s="69" t="str">
        <f t="shared" ca="1" si="5"/>
        <v/>
      </c>
      <c r="C62" s="53"/>
      <c r="D62" s="53"/>
      <c r="E62" s="53"/>
      <c r="F62" s="53"/>
      <c r="G62" s="80"/>
      <c r="H62" s="53"/>
      <c r="I62" s="53"/>
      <c r="J62" s="53"/>
      <c r="K62" s="53"/>
      <c r="L62" s="53"/>
      <c r="M62" s="53"/>
      <c r="N62" s="53"/>
      <c r="O62" s="53"/>
      <c r="P62" s="86"/>
      <c r="Q62" s="86"/>
      <c r="R62" s="86"/>
      <c r="S62" s="86"/>
      <c r="T62" s="86"/>
      <c r="U62" s="86"/>
      <c r="V62" s="86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5"/>
      <c r="AP62" s="55"/>
      <c r="AQ62" s="55"/>
      <c r="AR62" s="53"/>
      <c r="AS62" s="55"/>
      <c r="AT62" s="55"/>
      <c r="AU62" s="53"/>
      <c r="AV62" s="55"/>
      <c r="AW62" s="55"/>
      <c r="AX62" s="53"/>
      <c r="AY62" s="56"/>
      <c r="AZ62" s="53"/>
      <c r="BA62" s="87"/>
      <c r="BB62" s="87"/>
      <c r="BC62" s="53"/>
      <c r="BD62" s="53"/>
      <c r="BE62" s="53"/>
      <c r="BF62" s="80" t="str">
        <f t="shared" si="6"/>
        <v/>
      </c>
      <c r="BG62" s="53"/>
      <c r="BH62" s="53"/>
      <c r="BI62" s="53"/>
      <c r="BJ62" s="53"/>
    </row>
    <row r="63" spans="1:62" ht="19.2" x14ac:dyDescent="0.45">
      <c r="A63" s="68" t="str">
        <f t="shared" ca="1" si="4"/>
        <v/>
      </c>
      <c r="B63" s="69" t="str">
        <f t="shared" ca="1" si="5"/>
        <v/>
      </c>
      <c r="C63" s="53"/>
      <c r="D63" s="53"/>
      <c r="E63" s="53"/>
      <c r="F63" s="53"/>
      <c r="G63" s="80"/>
      <c r="H63" s="53"/>
      <c r="I63" s="53"/>
      <c r="J63" s="53"/>
      <c r="K63" s="53"/>
      <c r="L63" s="53"/>
      <c r="M63" s="53"/>
      <c r="N63" s="53"/>
      <c r="O63" s="53"/>
      <c r="P63" s="86"/>
      <c r="Q63" s="86"/>
      <c r="R63" s="86"/>
      <c r="S63" s="86"/>
      <c r="T63" s="86"/>
      <c r="U63" s="86"/>
      <c r="V63" s="86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5"/>
      <c r="AP63" s="55"/>
      <c r="AQ63" s="55"/>
      <c r="AR63" s="53"/>
      <c r="AS63" s="55"/>
      <c r="AT63" s="55"/>
      <c r="AU63" s="53"/>
      <c r="AV63" s="55"/>
      <c r="AW63" s="55"/>
      <c r="AX63" s="53"/>
      <c r="AY63" s="56"/>
      <c r="AZ63" s="53"/>
      <c r="BA63" s="87"/>
      <c r="BB63" s="87"/>
      <c r="BC63" s="53"/>
      <c r="BD63" s="53"/>
      <c r="BE63" s="53"/>
      <c r="BF63" s="80" t="str">
        <f t="shared" si="6"/>
        <v/>
      </c>
      <c r="BG63" s="53"/>
      <c r="BH63" s="53"/>
      <c r="BI63" s="53"/>
      <c r="BJ63" s="53"/>
    </row>
    <row r="64" spans="1:62" ht="19.2" x14ac:dyDescent="0.45">
      <c r="A64" s="68" t="str">
        <f t="shared" ca="1" si="4"/>
        <v/>
      </c>
      <c r="B64" s="69" t="str">
        <f t="shared" ca="1" si="5"/>
        <v/>
      </c>
      <c r="C64" s="53"/>
      <c r="D64" s="53"/>
      <c r="E64" s="53"/>
      <c r="F64" s="53"/>
      <c r="G64" s="80"/>
      <c r="H64" s="53"/>
      <c r="I64" s="53"/>
      <c r="J64" s="53"/>
      <c r="K64" s="53"/>
      <c r="L64" s="53"/>
      <c r="M64" s="53"/>
      <c r="N64" s="53"/>
      <c r="O64" s="53"/>
      <c r="P64" s="86"/>
      <c r="Q64" s="86"/>
      <c r="R64" s="86"/>
      <c r="S64" s="86"/>
      <c r="T64" s="86"/>
      <c r="U64" s="86"/>
      <c r="V64" s="86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5"/>
      <c r="AP64" s="55"/>
      <c r="AQ64" s="55"/>
      <c r="AR64" s="53"/>
      <c r="AS64" s="55"/>
      <c r="AT64" s="55"/>
      <c r="AU64" s="53"/>
      <c r="AV64" s="55"/>
      <c r="AW64" s="55"/>
      <c r="AX64" s="53"/>
      <c r="AY64" s="56"/>
      <c r="AZ64" s="53"/>
      <c r="BA64" s="87"/>
      <c r="BB64" s="87"/>
      <c r="BC64" s="53"/>
      <c r="BD64" s="53"/>
      <c r="BE64" s="53"/>
      <c r="BF64" s="80" t="str">
        <f t="shared" si="6"/>
        <v/>
      </c>
      <c r="BG64" s="53"/>
      <c r="BH64" s="53"/>
      <c r="BI64" s="53"/>
      <c r="BJ64" s="53"/>
    </row>
    <row r="65" spans="1:62" ht="19.2" x14ac:dyDescent="0.45">
      <c r="A65" s="68" t="str">
        <f t="shared" ca="1" si="4"/>
        <v/>
      </c>
      <c r="B65" s="69" t="str">
        <f t="shared" ca="1" si="5"/>
        <v/>
      </c>
      <c r="C65" s="53"/>
      <c r="D65" s="53"/>
      <c r="E65" s="53"/>
      <c r="F65" s="53"/>
      <c r="G65" s="80"/>
      <c r="H65" s="53"/>
      <c r="I65" s="53"/>
      <c r="J65" s="53"/>
      <c r="K65" s="53"/>
      <c r="L65" s="53"/>
      <c r="M65" s="53"/>
      <c r="N65" s="53"/>
      <c r="O65" s="53"/>
      <c r="P65" s="86"/>
      <c r="Q65" s="86"/>
      <c r="R65" s="86"/>
      <c r="S65" s="86"/>
      <c r="T65" s="86"/>
      <c r="U65" s="86"/>
      <c r="V65" s="86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5"/>
      <c r="AP65" s="55"/>
      <c r="AQ65" s="55"/>
      <c r="AR65" s="53"/>
      <c r="AS65" s="55"/>
      <c r="AT65" s="55"/>
      <c r="AU65" s="53"/>
      <c r="AV65" s="55"/>
      <c r="AW65" s="55"/>
      <c r="AX65" s="53"/>
      <c r="AY65" s="56"/>
      <c r="AZ65" s="53"/>
      <c r="BA65" s="87"/>
      <c r="BB65" s="87"/>
      <c r="BC65" s="53"/>
      <c r="BD65" s="53"/>
      <c r="BE65" s="53"/>
      <c r="BF65" s="80" t="str">
        <f t="shared" si="6"/>
        <v/>
      </c>
      <c r="BG65" s="53"/>
      <c r="BH65" s="53"/>
      <c r="BI65" s="53"/>
      <c r="BJ65" s="53"/>
    </row>
    <row r="66" spans="1:62" ht="19.2" x14ac:dyDescent="0.45">
      <c r="A66" s="68" t="str">
        <f t="shared" ca="1" si="4"/>
        <v/>
      </c>
      <c r="B66" s="69" t="str">
        <f t="shared" ca="1" si="5"/>
        <v/>
      </c>
      <c r="C66" s="53"/>
      <c r="D66" s="53"/>
      <c r="E66" s="53"/>
      <c r="F66" s="53"/>
      <c r="G66" s="80"/>
      <c r="H66" s="53"/>
      <c r="I66" s="53"/>
      <c r="J66" s="53"/>
      <c r="K66" s="53"/>
      <c r="L66" s="53"/>
      <c r="M66" s="53"/>
      <c r="N66" s="53"/>
      <c r="O66" s="53"/>
      <c r="P66" s="86"/>
      <c r="Q66" s="86"/>
      <c r="R66" s="86"/>
      <c r="S66" s="86"/>
      <c r="T66" s="86"/>
      <c r="U66" s="86"/>
      <c r="V66" s="86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5"/>
      <c r="AP66" s="55"/>
      <c r="AQ66" s="55"/>
      <c r="AR66" s="53"/>
      <c r="AS66" s="55"/>
      <c r="AT66" s="55"/>
      <c r="AU66" s="53"/>
      <c r="AV66" s="55"/>
      <c r="AW66" s="55"/>
      <c r="AX66" s="53"/>
      <c r="AY66" s="56"/>
      <c r="AZ66" s="53"/>
      <c r="BA66" s="87"/>
      <c r="BB66" s="87"/>
      <c r="BC66" s="53"/>
      <c r="BD66" s="53"/>
      <c r="BE66" s="53"/>
      <c r="BF66" s="80" t="str">
        <f t="shared" si="6"/>
        <v/>
      </c>
      <c r="BG66" s="53"/>
      <c r="BH66" s="53"/>
      <c r="BI66" s="53"/>
      <c r="BJ66" s="53"/>
    </row>
    <row r="67" spans="1:62" ht="19.2" x14ac:dyDescent="0.45">
      <c r="A67" s="68" t="str">
        <f t="shared" ca="1" si="4"/>
        <v/>
      </c>
      <c r="B67" s="69" t="str">
        <f t="shared" ca="1" si="5"/>
        <v/>
      </c>
      <c r="C67" s="53"/>
      <c r="D67" s="53"/>
      <c r="E67" s="53"/>
      <c r="F67" s="53"/>
      <c r="G67" s="80"/>
      <c r="H67" s="53"/>
      <c r="I67" s="53"/>
      <c r="J67" s="53"/>
      <c r="K67" s="53"/>
      <c r="L67" s="53"/>
      <c r="M67" s="53"/>
      <c r="N67" s="53"/>
      <c r="O67" s="53"/>
      <c r="P67" s="86"/>
      <c r="Q67" s="86"/>
      <c r="R67" s="86"/>
      <c r="S67" s="86"/>
      <c r="T67" s="86"/>
      <c r="U67" s="86"/>
      <c r="V67" s="86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5"/>
      <c r="AP67" s="55"/>
      <c r="AQ67" s="55"/>
      <c r="AR67" s="53"/>
      <c r="AS67" s="55"/>
      <c r="AT67" s="55"/>
      <c r="AU67" s="53"/>
      <c r="AV67" s="55"/>
      <c r="AW67" s="55"/>
      <c r="AX67" s="53"/>
      <c r="AY67" s="56"/>
      <c r="AZ67" s="53"/>
      <c r="BA67" s="87"/>
      <c r="BB67" s="87"/>
      <c r="BC67" s="53"/>
      <c r="BD67" s="53"/>
      <c r="BE67" s="53"/>
      <c r="BF67" s="80" t="str">
        <f t="shared" si="6"/>
        <v/>
      </c>
      <c r="BG67" s="53"/>
      <c r="BH67" s="53"/>
      <c r="BI67" s="53"/>
      <c r="BJ67" s="53"/>
    </row>
    <row r="68" spans="1:62" ht="19.2" x14ac:dyDescent="0.45">
      <c r="A68" s="68" t="str">
        <f t="shared" ca="1" si="4"/>
        <v/>
      </c>
      <c r="B68" s="69" t="str">
        <f t="shared" ca="1" si="5"/>
        <v/>
      </c>
      <c r="C68" s="53"/>
      <c r="D68" s="53"/>
      <c r="E68" s="53"/>
      <c r="F68" s="53"/>
      <c r="G68" s="80"/>
      <c r="H68" s="53"/>
      <c r="I68" s="53"/>
      <c r="J68" s="53"/>
      <c r="K68" s="53"/>
      <c r="L68" s="53"/>
      <c r="M68" s="53"/>
      <c r="N68" s="53"/>
      <c r="O68" s="53"/>
      <c r="P68" s="86"/>
      <c r="Q68" s="86"/>
      <c r="R68" s="86"/>
      <c r="S68" s="86"/>
      <c r="T68" s="86"/>
      <c r="U68" s="86"/>
      <c r="V68" s="86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5"/>
      <c r="AP68" s="55"/>
      <c r="AQ68" s="55"/>
      <c r="AR68" s="53"/>
      <c r="AS68" s="55"/>
      <c r="AT68" s="55"/>
      <c r="AU68" s="53"/>
      <c r="AV68" s="55"/>
      <c r="AW68" s="55"/>
      <c r="AX68" s="53"/>
      <c r="AY68" s="56"/>
      <c r="AZ68" s="53"/>
      <c r="BA68" s="87"/>
      <c r="BB68" s="87"/>
      <c r="BC68" s="53"/>
      <c r="BD68" s="53"/>
      <c r="BE68" s="53"/>
      <c r="BF68" s="80" t="str">
        <f t="shared" si="6"/>
        <v/>
      </c>
      <c r="BG68" s="53"/>
      <c r="BH68" s="53"/>
      <c r="BI68" s="53"/>
      <c r="BJ68" s="53"/>
    </row>
    <row r="69" spans="1:62" ht="19.2" x14ac:dyDescent="0.45">
      <c r="A69" s="68" t="str">
        <f t="shared" ca="1" si="4"/>
        <v/>
      </c>
      <c r="B69" s="69" t="str">
        <f t="shared" ca="1" si="5"/>
        <v/>
      </c>
      <c r="C69" s="53"/>
      <c r="D69" s="53"/>
      <c r="E69" s="53"/>
      <c r="F69" s="53"/>
      <c r="G69" s="80"/>
      <c r="H69" s="53"/>
      <c r="I69" s="53"/>
      <c r="J69" s="53"/>
      <c r="K69" s="53"/>
      <c r="L69" s="53"/>
      <c r="M69" s="53"/>
      <c r="N69" s="53"/>
      <c r="O69" s="53"/>
      <c r="P69" s="86"/>
      <c r="Q69" s="86"/>
      <c r="R69" s="86"/>
      <c r="S69" s="86"/>
      <c r="T69" s="86"/>
      <c r="U69" s="86"/>
      <c r="V69" s="86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5"/>
      <c r="AP69" s="55"/>
      <c r="AQ69" s="55"/>
      <c r="AR69" s="53"/>
      <c r="AS69" s="55"/>
      <c r="AT69" s="55"/>
      <c r="AU69" s="53"/>
      <c r="AV69" s="55"/>
      <c r="AW69" s="55"/>
      <c r="AX69" s="53"/>
      <c r="AY69" s="56"/>
      <c r="AZ69" s="53"/>
      <c r="BA69" s="87"/>
      <c r="BB69" s="87"/>
      <c r="BC69" s="53"/>
      <c r="BD69" s="53"/>
      <c r="BE69" s="53"/>
      <c r="BF69" s="80" t="str">
        <f t="shared" si="6"/>
        <v/>
      </c>
      <c r="BG69" s="53"/>
      <c r="BH69" s="53"/>
      <c r="BI69" s="53"/>
      <c r="BJ69" s="53"/>
    </row>
    <row r="70" spans="1:62" ht="19.2" x14ac:dyDescent="0.45">
      <c r="A70" s="68" t="str">
        <f t="shared" ca="1" si="4"/>
        <v/>
      </c>
      <c r="B70" s="69" t="str">
        <f t="shared" ca="1" si="5"/>
        <v/>
      </c>
      <c r="C70" s="53"/>
      <c r="D70" s="53"/>
      <c r="E70" s="53"/>
      <c r="F70" s="53"/>
      <c r="G70" s="80"/>
      <c r="H70" s="53"/>
      <c r="I70" s="53"/>
      <c r="J70" s="53"/>
      <c r="K70" s="53"/>
      <c r="L70" s="53"/>
      <c r="M70" s="53"/>
      <c r="N70" s="53"/>
      <c r="O70" s="53"/>
      <c r="P70" s="86"/>
      <c r="Q70" s="86"/>
      <c r="R70" s="86"/>
      <c r="S70" s="86"/>
      <c r="T70" s="86"/>
      <c r="U70" s="86"/>
      <c r="V70" s="86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5"/>
      <c r="AP70" s="55"/>
      <c r="AQ70" s="55"/>
      <c r="AR70" s="53"/>
      <c r="AS70" s="55"/>
      <c r="AT70" s="55"/>
      <c r="AU70" s="53"/>
      <c r="AV70" s="55"/>
      <c r="AW70" s="55"/>
      <c r="AX70" s="53"/>
      <c r="AY70" s="56"/>
      <c r="AZ70" s="53"/>
      <c r="BA70" s="87"/>
      <c r="BB70" s="87"/>
      <c r="BC70" s="53"/>
      <c r="BD70" s="53"/>
      <c r="BE70" s="53"/>
      <c r="BF70" s="80" t="str">
        <f t="shared" si="6"/>
        <v/>
      </c>
      <c r="BG70" s="53"/>
      <c r="BH70" s="53"/>
      <c r="BI70" s="53"/>
      <c r="BJ70" s="53"/>
    </row>
    <row r="71" spans="1:62" ht="19.2" x14ac:dyDescent="0.45">
      <c r="A71" s="68" t="str">
        <f t="shared" ca="1" si="4"/>
        <v/>
      </c>
      <c r="B71" s="69" t="str">
        <f t="shared" ca="1" si="5"/>
        <v/>
      </c>
      <c r="C71" s="53"/>
      <c r="D71" s="53"/>
      <c r="E71" s="53"/>
      <c r="F71" s="53"/>
      <c r="G71" s="80"/>
      <c r="H71" s="53"/>
      <c r="I71" s="53"/>
      <c r="J71" s="53"/>
      <c r="K71" s="53"/>
      <c r="L71" s="53"/>
      <c r="M71" s="53"/>
      <c r="N71" s="53"/>
      <c r="O71" s="53"/>
      <c r="P71" s="86"/>
      <c r="Q71" s="86"/>
      <c r="R71" s="86"/>
      <c r="S71" s="86"/>
      <c r="T71" s="86"/>
      <c r="U71" s="86"/>
      <c r="V71" s="86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5"/>
      <c r="AP71" s="55"/>
      <c r="AQ71" s="55"/>
      <c r="AR71" s="53"/>
      <c r="AS71" s="55"/>
      <c r="AT71" s="55"/>
      <c r="AU71" s="53"/>
      <c r="AV71" s="55"/>
      <c r="AW71" s="55"/>
      <c r="AX71" s="53"/>
      <c r="AY71" s="56"/>
      <c r="AZ71" s="53"/>
      <c r="BA71" s="87"/>
      <c r="BB71" s="87"/>
      <c r="BC71" s="53"/>
      <c r="BD71" s="53"/>
      <c r="BE71" s="53"/>
      <c r="BF71" s="80" t="str">
        <f t="shared" si="6"/>
        <v/>
      </c>
      <c r="BG71" s="53"/>
      <c r="BH71" s="53"/>
      <c r="BI71" s="53"/>
      <c r="BJ71" s="53"/>
    </row>
    <row r="72" spans="1:62" ht="19.2" x14ac:dyDescent="0.45">
      <c r="A72" s="68" t="str">
        <f t="shared" ca="1" si="4"/>
        <v/>
      </c>
      <c r="B72" s="69" t="str">
        <f t="shared" ca="1" si="5"/>
        <v/>
      </c>
      <c r="C72" s="53"/>
      <c r="D72" s="53"/>
      <c r="E72" s="53"/>
      <c r="F72" s="53"/>
      <c r="G72" s="80"/>
      <c r="H72" s="53"/>
      <c r="I72" s="53"/>
      <c r="J72" s="53"/>
      <c r="K72" s="53"/>
      <c r="L72" s="53"/>
      <c r="M72" s="53"/>
      <c r="N72" s="53"/>
      <c r="O72" s="53"/>
      <c r="P72" s="86"/>
      <c r="Q72" s="86"/>
      <c r="R72" s="86"/>
      <c r="S72" s="86"/>
      <c r="T72" s="86"/>
      <c r="U72" s="86"/>
      <c r="V72" s="86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5"/>
      <c r="AP72" s="55"/>
      <c r="AQ72" s="55"/>
      <c r="AR72" s="53"/>
      <c r="AS72" s="55"/>
      <c r="AT72" s="55"/>
      <c r="AU72" s="53"/>
      <c r="AV72" s="55"/>
      <c r="AW72" s="55"/>
      <c r="AX72" s="53"/>
      <c r="AY72" s="56"/>
      <c r="AZ72" s="53"/>
      <c r="BA72" s="87"/>
      <c r="BB72" s="87"/>
      <c r="BC72" s="53"/>
      <c r="BD72" s="53"/>
      <c r="BE72" s="53"/>
      <c r="BF72" s="80" t="str">
        <f t="shared" si="6"/>
        <v/>
      </c>
      <c r="BG72" s="53"/>
      <c r="BH72" s="53"/>
      <c r="BI72" s="53"/>
      <c r="BJ72" s="53"/>
    </row>
    <row r="73" spans="1:62" ht="19.2" x14ac:dyDescent="0.45">
      <c r="A73" s="68" t="str">
        <f t="shared" ca="1" si="4"/>
        <v/>
      </c>
      <c r="B73" s="69" t="str">
        <f t="shared" ca="1" si="5"/>
        <v/>
      </c>
      <c r="C73" s="53"/>
      <c r="D73" s="53"/>
      <c r="E73" s="53"/>
      <c r="F73" s="53"/>
      <c r="G73" s="80"/>
      <c r="H73" s="53"/>
      <c r="I73" s="53"/>
      <c r="J73" s="53"/>
      <c r="K73" s="53"/>
      <c r="L73" s="53"/>
      <c r="M73" s="53"/>
      <c r="N73" s="53"/>
      <c r="O73" s="53"/>
      <c r="P73" s="86"/>
      <c r="Q73" s="86"/>
      <c r="R73" s="86"/>
      <c r="S73" s="86"/>
      <c r="T73" s="86"/>
      <c r="U73" s="86"/>
      <c r="V73" s="86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5"/>
      <c r="AP73" s="55"/>
      <c r="AQ73" s="55"/>
      <c r="AR73" s="53"/>
      <c r="AS73" s="55"/>
      <c r="AT73" s="55"/>
      <c r="AU73" s="53"/>
      <c r="AV73" s="55"/>
      <c r="AW73" s="55"/>
      <c r="AX73" s="53"/>
      <c r="AY73" s="56"/>
      <c r="AZ73" s="53"/>
      <c r="BA73" s="87"/>
      <c r="BB73" s="87"/>
      <c r="BC73" s="53"/>
      <c r="BD73" s="53"/>
      <c r="BE73" s="53"/>
      <c r="BF73" s="80" t="str">
        <f t="shared" si="6"/>
        <v/>
      </c>
      <c r="BG73" s="53"/>
      <c r="BH73" s="53"/>
      <c r="BI73" s="53"/>
      <c r="BJ73" s="53"/>
    </row>
    <row r="74" spans="1:62" ht="19.2" x14ac:dyDescent="0.45">
      <c r="A74" s="68" t="str">
        <f t="shared" ca="1" si="4"/>
        <v/>
      </c>
      <c r="B74" s="69" t="str">
        <f t="shared" ca="1" si="5"/>
        <v/>
      </c>
      <c r="C74" s="53"/>
      <c r="D74" s="53"/>
      <c r="E74" s="53"/>
      <c r="F74" s="53"/>
      <c r="G74" s="80"/>
      <c r="H74" s="53"/>
      <c r="I74" s="53"/>
      <c r="J74" s="53"/>
      <c r="K74" s="53"/>
      <c r="L74" s="53"/>
      <c r="M74" s="53"/>
      <c r="N74" s="53"/>
      <c r="O74" s="53"/>
      <c r="P74" s="86"/>
      <c r="Q74" s="86"/>
      <c r="R74" s="86"/>
      <c r="S74" s="86"/>
      <c r="T74" s="86"/>
      <c r="U74" s="86"/>
      <c r="V74" s="86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5"/>
      <c r="AP74" s="55"/>
      <c r="AQ74" s="55"/>
      <c r="AR74" s="53"/>
      <c r="AS74" s="55"/>
      <c r="AT74" s="55"/>
      <c r="AU74" s="53"/>
      <c r="AV74" s="55"/>
      <c r="AW74" s="55"/>
      <c r="AX74" s="53"/>
      <c r="AY74" s="56"/>
      <c r="AZ74" s="53"/>
      <c r="BA74" s="87"/>
      <c r="BB74" s="87"/>
      <c r="BC74" s="53"/>
      <c r="BD74" s="53"/>
      <c r="BE74" s="53"/>
      <c r="BF74" s="80" t="str">
        <f t="shared" si="6"/>
        <v/>
      </c>
      <c r="BG74" s="53"/>
      <c r="BH74" s="53"/>
      <c r="BI74" s="53"/>
      <c r="BJ74" s="53"/>
    </row>
    <row r="75" spans="1:62" ht="19.2" x14ac:dyDescent="0.45">
      <c r="A75" s="68" t="str">
        <f t="shared" ca="1" si="4"/>
        <v/>
      </c>
      <c r="B75" s="69" t="str">
        <f t="shared" ca="1" si="5"/>
        <v/>
      </c>
      <c r="C75" s="53"/>
      <c r="D75" s="53"/>
      <c r="E75" s="53"/>
      <c r="F75" s="53"/>
      <c r="G75" s="80"/>
      <c r="H75" s="53"/>
      <c r="I75" s="53"/>
      <c r="J75" s="53"/>
      <c r="K75" s="53"/>
      <c r="L75" s="53"/>
      <c r="M75" s="53"/>
      <c r="N75" s="53"/>
      <c r="O75" s="53"/>
      <c r="P75" s="86"/>
      <c r="Q75" s="86"/>
      <c r="R75" s="86"/>
      <c r="S75" s="86"/>
      <c r="T75" s="86"/>
      <c r="U75" s="86"/>
      <c r="V75" s="86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5"/>
      <c r="AP75" s="55"/>
      <c r="AQ75" s="55"/>
      <c r="AR75" s="53"/>
      <c r="AS75" s="55"/>
      <c r="AT75" s="55"/>
      <c r="AU75" s="53"/>
      <c r="AV75" s="55"/>
      <c r="AW75" s="55"/>
      <c r="AX75" s="53"/>
      <c r="AY75" s="56"/>
      <c r="AZ75" s="53"/>
      <c r="BA75" s="87"/>
      <c r="BB75" s="87"/>
      <c r="BC75" s="53"/>
      <c r="BD75" s="53"/>
      <c r="BE75" s="53"/>
      <c r="BF75" s="80" t="str">
        <f t="shared" si="6"/>
        <v/>
      </c>
      <c r="BG75" s="53"/>
      <c r="BH75" s="53"/>
      <c r="BI75" s="53"/>
      <c r="BJ75" s="53"/>
    </row>
    <row r="76" spans="1:62" ht="19.2" x14ac:dyDescent="0.45">
      <c r="A76" s="68" t="str">
        <f t="shared" ca="1" si="4"/>
        <v/>
      </c>
      <c r="B76" s="69" t="str">
        <f t="shared" ca="1" si="5"/>
        <v/>
      </c>
      <c r="C76" s="53"/>
      <c r="D76" s="53"/>
      <c r="E76" s="53"/>
      <c r="F76" s="53"/>
      <c r="G76" s="80"/>
      <c r="H76" s="53"/>
      <c r="I76" s="53"/>
      <c r="J76" s="53"/>
      <c r="K76" s="53"/>
      <c r="L76" s="53"/>
      <c r="M76" s="53"/>
      <c r="N76" s="53"/>
      <c r="O76" s="53"/>
      <c r="P76" s="86"/>
      <c r="Q76" s="86"/>
      <c r="R76" s="86"/>
      <c r="S76" s="86"/>
      <c r="T76" s="86"/>
      <c r="U76" s="86"/>
      <c r="V76" s="86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5"/>
      <c r="AP76" s="55"/>
      <c r="AQ76" s="55"/>
      <c r="AR76" s="53"/>
      <c r="AS76" s="55"/>
      <c r="AT76" s="55"/>
      <c r="AU76" s="53"/>
      <c r="AV76" s="55"/>
      <c r="AW76" s="55"/>
      <c r="AX76" s="53"/>
      <c r="AY76" s="56"/>
      <c r="AZ76" s="53"/>
      <c r="BA76" s="87"/>
      <c r="BB76" s="87"/>
      <c r="BC76" s="53"/>
      <c r="BD76" s="53"/>
      <c r="BE76" s="53"/>
      <c r="BF76" s="80" t="str">
        <f t="shared" si="6"/>
        <v/>
      </c>
      <c r="BG76" s="53"/>
      <c r="BH76" s="53"/>
      <c r="BI76" s="53"/>
      <c r="BJ76" s="53"/>
    </row>
    <row r="77" spans="1:62" ht="19.2" x14ac:dyDescent="0.45">
      <c r="A77" s="68" t="str">
        <f t="shared" ca="1" si="4"/>
        <v/>
      </c>
      <c r="B77" s="69" t="str">
        <f t="shared" ca="1" si="5"/>
        <v/>
      </c>
      <c r="C77" s="53"/>
      <c r="D77" s="53"/>
      <c r="E77" s="53"/>
      <c r="F77" s="53"/>
      <c r="G77" s="80"/>
      <c r="H77" s="53"/>
      <c r="I77" s="53"/>
      <c r="J77" s="53"/>
      <c r="K77" s="53"/>
      <c r="L77" s="53"/>
      <c r="M77" s="53"/>
      <c r="N77" s="53"/>
      <c r="O77" s="53"/>
      <c r="P77" s="86"/>
      <c r="Q77" s="86"/>
      <c r="R77" s="86"/>
      <c r="S77" s="86"/>
      <c r="T77" s="86"/>
      <c r="U77" s="86"/>
      <c r="V77" s="86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5"/>
      <c r="AP77" s="55"/>
      <c r="AQ77" s="55"/>
      <c r="AR77" s="53"/>
      <c r="AS77" s="55"/>
      <c r="AT77" s="55"/>
      <c r="AU77" s="53"/>
      <c r="AV77" s="55"/>
      <c r="AW77" s="55"/>
      <c r="AX77" s="53"/>
      <c r="AY77" s="56"/>
      <c r="AZ77" s="53"/>
      <c r="BA77" s="87"/>
      <c r="BB77" s="87"/>
      <c r="BC77" s="53"/>
      <c r="BD77" s="53"/>
      <c r="BE77" s="53"/>
      <c r="BF77" s="80" t="str">
        <f t="shared" si="6"/>
        <v/>
      </c>
      <c r="BG77" s="53"/>
      <c r="BH77" s="53"/>
      <c r="BI77" s="53"/>
      <c r="BJ77" s="53"/>
    </row>
    <row r="78" spans="1:62" ht="19.2" x14ac:dyDescent="0.45">
      <c r="A78" s="68" t="str">
        <f t="shared" ca="1" si="4"/>
        <v/>
      </c>
      <c r="B78" s="69" t="str">
        <f t="shared" ca="1" si="5"/>
        <v/>
      </c>
      <c r="C78" s="53"/>
      <c r="D78" s="53"/>
      <c r="E78" s="53"/>
      <c r="F78" s="53"/>
      <c r="G78" s="80"/>
      <c r="H78" s="53"/>
      <c r="I78" s="53"/>
      <c r="J78" s="53"/>
      <c r="K78" s="53"/>
      <c r="L78" s="53"/>
      <c r="M78" s="53"/>
      <c r="N78" s="53"/>
      <c r="O78" s="53"/>
      <c r="P78" s="86"/>
      <c r="Q78" s="86"/>
      <c r="R78" s="86"/>
      <c r="S78" s="86"/>
      <c r="T78" s="86"/>
      <c r="U78" s="86"/>
      <c r="V78" s="86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5"/>
      <c r="AP78" s="55"/>
      <c r="AQ78" s="55"/>
      <c r="AR78" s="53"/>
      <c r="AS78" s="55"/>
      <c r="AT78" s="55"/>
      <c r="AU78" s="53"/>
      <c r="AV78" s="55"/>
      <c r="AW78" s="55"/>
      <c r="AX78" s="53"/>
      <c r="AY78" s="56"/>
      <c r="AZ78" s="53"/>
      <c r="BA78" s="87"/>
      <c r="BB78" s="87"/>
      <c r="BC78" s="53"/>
      <c r="BD78" s="53"/>
      <c r="BE78" s="53"/>
      <c r="BF78" s="80" t="str">
        <f t="shared" si="6"/>
        <v/>
      </c>
      <c r="BG78" s="53"/>
      <c r="BH78" s="53"/>
      <c r="BI78" s="53"/>
      <c r="BJ78" s="53"/>
    </row>
    <row r="79" spans="1:62" ht="19.2" x14ac:dyDescent="0.45">
      <c r="A79" s="68" t="str">
        <f t="shared" ca="1" si="4"/>
        <v/>
      </c>
      <c r="B79" s="69" t="str">
        <f t="shared" ca="1" si="5"/>
        <v/>
      </c>
      <c r="C79" s="53"/>
      <c r="D79" s="53"/>
      <c r="E79" s="53"/>
      <c r="F79" s="53"/>
      <c r="G79" s="80"/>
      <c r="H79" s="53"/>
      <c r="I79" s="53"/>
      <c r="J79" s="53"/>
      <c r="K79" s="53"/>
      <c r="L79" s="53"/>
      <c r="M79" s="53"/>
      <c r="N79" s="53"/>
      <c r="O79" s="53"/>
      <c r="P79" s="86"/>
      <c r="Q79" s="86"/>
      <c r="R79" s="86"/>
      <c r="S79" s="86"/>
      <c r="T79" s="86"/>
      <c r="U79" s="86"/>
      <c r="V79" s="86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5"/>
      <c r="AP79" s="55"/>
      <c r="AQ79" s="55"/>
      <c r="AR79" s="53"/>
      <c r="AS79" s="55"/>
      <c r="AT79" s="55"/>
      <c r="AU79" s="53"/>
      <c r="AV79" s="55"/>
      <c r="AW79" s="55"/>
      <c r="AX79" s="53"/>
      <c r="AY79" s="56"/>
      <c r="AZ79" s="53"/>
      <c r="BA79" s="87"/>
      <c r="BB79" s="87"/>
      <c r="BC79" s="53"/>
      <c r="BD79" s="53"/>
      <c r="BE79" s="53"/>
      <c r="BF79" s="80" t="str">
        <f t="shared" si="6"/>
        <v/>
      </c>
      <c r="BG79" s="53"/>
      <c r="BH79" s="53"/>
      <c r="BI79" s="53"/>
      <c r="BJ79" s="53"/>
    </row>
    <row r="80" spans="1:62" ht="19.2" x14ac:dyDescent="0.45">
      <c r="A80" s="68" t="str">
        <f t="shared" ca="1" si="4"/>
        <v/>
      </c>
      <c r="B80" s="69" t="str">
        <f t="shared" ca="1" si="5"/>
        <v/>
      </c>
      <c r="C80" s="53"/>
      <c r="D80" s="53"/>
      <c r="E80" s="53"/>
      <c r="F80" s="53"/>
      <c r="G80" s="80"/>
      <c r="H80" s="53"/>
      <c r="I80" s="53"/>
      <c r="J80" s="53"/>
      <c r="K80" s="53"/>
      <c r="L80" s="53"/>
      <c r="M80" s="53"/>
      <c r="N80" s="53"/>
      <c r="O80" s="53"/>
      <c r="P80" s="86"/>
      <c r="Q80" s="86"/>
      <c r="R80" s="86"/>
      <c r="S80" s="86"/>
      <c r="T80" s="86"/>
      <c r="U80" s="86"/>
      <c r="V80" s="86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5"/>
      <c r="AP80" s="55"/>
      <c r="AQ80" s="55"/>
      <c r="AR80" s="53"/>
      <c r="AS80" s="55"/>
      <c r="AT80" s="55"/>
      <c r="AU80" s="53"/>
      <c r="AV80" s="55"/>
      <c r="AW80" s="55"/>
      <c r="AX80" s="53"/>
      <c r="AY80" s="56"/>
      <c r="AZ80" s="53"/>
      <c r="BA80" s="87"/>
      <c r="BB80" s="87"/>
      <c r="BC80" s="53"/>
      <c r="BD80" s="53"/>
      <c r="BE80" s="53"/>
      <c r="BF80" s="80" t="str">
        <f t="shared" si="6"/>
        <v/>
      </c>
      <c r="BG80" s="53"/>
      <c r="BH80" s="53"/>
      <c r="BI80" s="53"/>
      <c r="BJ80" s="53"/>
    </row>
    <row r="81" spans="1:62" ht="19.2" x14ac:dyDescent="0.45">
      <c r="A81" s="68" t="str">
        <f t="shared" ca="1" si="4"/>
        <v/>
      </c>
      <c r="B81" s="69" t="str">
        <f t="shared" ca="1" si="5"/>
        <v/>
      </c>
      <c r="C81" s="53"/>
      <c r="D81" s="53"/>
      <c r="E81" s="53"/>
      <c r="F81" s="53"/>
      <c r="G81" s="80"/>
      <c r="H81" s="53"/>
      <c r="I81" s="53"/>
      <c r="J81" s="53"/>
      <c r="K81" s="53"/>
      <c r="L81" s="53"/>
      <c r="M81" s="53"/>
      <c r="N81" s="53"/>
      <c r="O81" s="53"/>
      <c r="P81" s="86"/>
      <c r="Q81" s="86"/>
      <c r="R81" s="86"/>
      <c r="S81" s="86"/>
      <c r="T81" s="86"/>
      <c r="U81" s="86"/>
      <c r="V81" s="86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5"/>
      <c r="AP81" s="55"/>
      <c r="AQ81" s="55"/>
      <c r="AR81" s="53"/>
      <c r="AS81" s="55"/>
      <c r="AT81" s="55"/>
      <c r="AU81" s="53"/>
      <c r="AV81" s="55"/>
      <c r="AW81" s="55"/>
      <c r="AX81" s="53"/>
      <c r="AY81" s="56"/>
      <c r="AZ81" s="53"/>
      <c r="BA81" s="87"/>
      <c r="BB81" s="87"/>
      <c r="BC81" s="53"/>
      <c r="BD81" s="53"/>
      <c r="BE81" s="53"/>
      <c r="BF81" s="80" t="str">
        <f t="shared" si="6"/>
        <v/>
      </c>
      <c r="BG81" s="53"/>
      <c r="BH81" s="53"/>
      <c r="BI81" s="53"/>
      <c r="BJ81" s="53"/>
    </row>
    <row r="82" spans="1:62" ht="19.2" x14ac:dyDescent="0.45">
      <c r="A82" s="68" t="str">
        <f t="shared" ca="1" si="4"/>
        <v/>
      </c>
      <c r="B82" s="69" t="str">
        <f t="shared" ca="1" si="5"/>
        <v/>
      </c>
      <c r="C82" s="53"/>
      <c r="D82" s="53"/>
      <c r="E82" s="53"/>
      <c r="F82" s="53"/>
      <c r="G82" s="80"/>
      <c r="H82" s="53"/>
      <c r="I82" s="53"/>
      <c r="J82" s="53"/>
      <c r="K82" s="53"/>
      <c r="L82" s="53"/>
      <c r="M82" s="53"/>
      <c r="N82" s="53"/>
      <c r="O82" s="53"/>
      <c r="P82" s="86"/>
      <c r="Q82" s="86"/>
      <c r="R82" s="86"/>
      <c r="S82" s="86"/>
      <c r="T82" s="86"/>
      <c r="U82" s="86"/>
      <c r="V82" s="86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5"/>
      <c r="AP82" s="55"/>
      <c r="AQ82" s="55"/>
      <c r="AR82" s="53"/>
      <c r="AS82" s="55"/>
      <c r="AT82" s="55"/>
      <c r="AU82" s="53"/>
      <c r="AV82" s="55"/>
      <c r="AW82" s="55"/>
      <c r="AX82" s="53"/>
      <c r="AY82" s="56"/>
      <c r="AZ82" s="53"/>
      <c r="BA82" s="87"/>
      <c r="BB82" s="87"/>
      <c r="BC82" s="53"/>
      <c r="BD82" s="53"/>
      <c r="BE82" s="53"/>
      <c r="BF82" s="80" t="str">
        <f t="shared" si="6"/>
        <v/>
      </c>
      <c r="BG82" s="53"/>
      <c r="BH82" s="53"/>
      <c r="BI82" s="53"/>
      <c r="BJ82" s="53"/>
    </row>
    <row r="83" spans="1:62" ht="19.2" x14ac:dyDescent="0.45">
      <c r="A83" s="68" t="str">
        <f t="shared" ca="1" si="4"/>
        <v/>
      </c>
      <c r="B83" s="69" t="str">
        <f t="shared" ca="1" si="5"/>
        <v/>
      </c>
      <c r="C83" s="53"/>
      <c r="D83" s="53"/>
      <c r="E83" s="53"/>
      <c r="F83" s="53"/>
      <c r="G83" s="80"/>
      <c r="H83" s="53"/>
      <c r="I83" s="53"/>
      <c r="J83" s="53"/>
      <c r="K83" s="53"/>
      <c r="L83" s="53"/>
      <c r="M83" s="53"/>
      <c r="N83" s="53"/>
      <c r="O83" s="53"/>
      <c r="P83" s="86"/>
      <c r="Q83" s="86"/>
      <c r="R83" s="86"/>
      <c r="S83" s="86"/>
      <c r="T83" s="86"/>
      <c r="U83" s="86"/>
      <c r="V83" s="86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5"/>
      <c r="AP83" s="55"/>
      <c r="AQ83" s="55"/>
      <c r="AR83" s="53"/>
      <c r="AS83" s="55"/>
      <c r="AT83" s="55"/>
      <c r="AU83" s="53"/>
      <c r="AV83" s="55"/>
      <c r="AW83" s="55"/>
      <c r="AX83" s="53"/>
      <c r="AY83" s="56"/>
      <c r="AZ83" s="53"/>
      <c r="BA83" s="87"/>
      <c r="BB83" s="87"/>
      <c r="BC83" s="53"/>
      <c r="BD83" s="53"/>
      <c r="BE83" s="53"/>
      <c r="BF83" s="80" t="str">
        <f t="shared" si="6"/>
        <v/>
      </c>
      <c r="BG83" s="53"/>
      <c r="BH83" s="53"/>
      <c r="BI83" s="53"/>
      <c r="BJ83" s="53"/>
    </row>
    <row r="84" spans="1:62" ht="19.2" x14ac:dyDescent="0.45">
      <c r="A84" s="68" t="str">
        <f t="shared" ca="1" si="4"/>
        <v/>
      </c>
      <c r="B84" s="69" t="str">
        <f t="shared" ca="1" si="5"/>
        <v/>
      </c>
      <c r="C84" s="53"/>
      <c r="D84" s="53"/>
      <c r="E84" s="53"/>
      <c r="F84" s="53"/>
      <c r="G84" s="80"/>
      <c r="H84" s="53"/>
      <c r="I84" s="53"/>
      <c r="J84" s="53"/>
      <c r="K84" s="53"/>
      <c r="L84" s="53"/>
      <c r="M84" s="53"/>
      <c r="N84" s="53"/>
      <c r="O84" s="53"/>
      <c r="P84" s="86"/>
      <c r="Q84" s="86"/>
      <c r="R84" s="86"/>
      <c r="S84" s="86"/>
      <c r="T84" s="86"/>
      <c r="U84" s="86"/>
      <c r="V84" s="86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5"/>
      <c r="AP84" s="55"/>
      <c r="AQ84" s="55"/>
      <c r="AR84" s="53"/>
      <c r="AS84" s="55"/>
      <c r="AT84" s="55"/>
      <c r="AU84" s="53"/>
      <c r="AV84" s="55"/>
      <c r="AW84" s="55"/>
      <c r="AX84" s="53"/>
      <c r="AY84" s="56"/>
      <c r="AZ84" s="53"/>
      <c r="BA84" s="87"/>
      <c r="BB84" s="87"/>
      <c r="BC84" s="53"/>
      <c r="BD84" s="53"/>
      <c r="BE84" s="53"/>
      <c r="BF84" s="80" t="str">
        <f t="shared" si="6"/>
        <v/>
      </c>
      <c r="BG84" s="53"/>
      <c r="BH84" s="53"/>
      <c r="BI84" s="53"/>
      <c r="BJ84" s="53"/>
    </row>
    <row r="85" spans="1:62" ht="19.2" x14ac:dyDescent="0.45">
      <c r="A85" s="68" t="str">
        <f t="shared" ca="1" si="4"/>
        <v/>
      </c>
      <c r="B85" s="69" t="str">
        <f t="shared" ca="1" si="5"/>
        <v/>
      </c>
      <c r="C85" s="53"/>
      <c r="D85" s="53"/>
      <c r="E85" s="53"/>
      <c r="F85" s="53"/>
      <c r="G85" s="80"/>
      <c r="H85" s="53"/>
      <c r="I85" s="53"/>
      <c r="J85" s="53"/>
      <c r="K85" s="53"/>
      <c r="L85" s="53"/>
      <c r="M85" s="53"/>
      <c r="N85" s="53"/>
      <c r="O85" s="53"/>
      <c r="P85" s="86"/>
      <c r="Q85" s="86"/>
      <c r="R85" s="86"/>
      <c r="S85" s="86"/>
      <c r="T85" s="86"/>
      <c r="U85" s="86"/>
      <c r="V85" s="86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5"/>
      <c r="AP85" s="55"/>
      <c r="AQ85" s="55"/>
      <c r="AR85" s="53"/>
      <c r="AS85" s="55"/>
      <c r="AT85" s="55"/>
      <c r="AU85" s="53"/>
      <c r="AV85" s="55"/>
      <c r="AW85" s="55"/>
      <c r="AX85" s="53"/>
      <c r="AY85" s="56"/>
      <c r="AZ85" s="53"/>
      <c r="BA85" s="87"/>
      <c r="BB85" s="87"/>
      <c r="BC85" s="53"/>
      <c r="BD85" s="53"/>
      <c r="BE85" s="53"/>
      <c r="BF85" s="80" t="str">
        <f t="shared" si="6"/>
        <v/>
      </c>
      <c r="BG85" s="53"/>
      <c r="BH85" s="53"/>
      <c r="BI85" s="53"/>
      <c r="BJ85" s="53"/>
    </row>
    <row r="86" spans="1:62" ht="19.2" x14ac:dyDescent="0.45">
      <c r="A86" s="68" t="str">
        <f t="shared" ca="1" si="4"/>
        <v/>
      </c>
      <c r="B86" s="69" t="str">
        <f t="shared" ca="1" si="5"/>
        <v/>
      </c>
      <c r="C86" s="53"/>
      <c r="D86" s="53"/>
      <c r="E86" s="53"/>
      <c r="F86" s="53"/>
      <c r="G86" s="80"/>
      <c r="H86" s="53"/>
      <c r="I86" s="53"/>
      <c r="J86" s="53"/>
      <c r="K86" s="53"/>
      <c r="L86" s="53"/>
      <c r="M86" s="53"/>
      <c r="N86" s="53"/>
      <c r="O86" s="53"/>
      <c r="P86" s="86"/>
      <c r="Q86" s="86"/>
      <c r="R86" s="86"/>
      <c r="S86" s="86"/>
      <c r="T86" s="86"/>
      <c r="U86" s="86"/>
      <c r="V86" s="86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5"/>
      <c r="AP86" s="55"/>
      <c r="AQ86" s="55"/>
      <c r="AR86" s="53"/>
      <c r="AS86" s="55"/>
      <c r="AT86" s="55"/>
      <c r="AU86" s="53"/>
      <c r="AV86" s="55"/>
      <c r="AW86" s="55"/>
      <c r="AX86" s="53"/>
      <c r="AY86" s="56"/>
      <c r="AZ86" s="53"/>
      <c r="BA86" s="87"/>
      <c r="BB86" s="87"/>
      <c r="BC86" s="53"/>
      <c r="BD86" s="53"/>
      <c r="BE86" s="53"/>
      <c r="BF86" s="80" t="str">
        <f t="shared" si="6"/>
        <v/>
      </c>
      <c r="BG86" s="53"/>
      <c r="BH86" s="53"/>
      <c r="BI86" s="53"/>
      <c r="BJ86" s="53"/>
    </row>
    <row r="87" spans="1:62" ht="19.2" x14ac:dyDescent="0.45">
      <c r="A87" s="68" t="str">
        <f t="shared" ca="1" si="4"/>
        <v/>
      </c>
      <c r="B87" s="69" t="str">
        <f t="shared" ca="1" si="5"/>
        <v/>
      </c>
      <c r="C87" s="53"/>
      <c r="D87" s="53"/>
      <c r="E87" s="53"/>
      <c r="F87" s="53"/>
      <c r="G87" s="80"/>
      <c r="H87" s="53"/>
      <c r="I87" s="53"/>
      <c r="J87" s="53"/>
      <c r="K87" s="53"/>
      <c r="L87" s="53"/>
      <c r="M87" s="53"/>
      <c r="N87" s="53"/>
      <c r="O87" s="53"/>
      <c r="P87" s="86"/>
      <c r="Q87" s="86"/>
      <c r="R87" s="86"/>
      <c r="S87" s="86"/>
      <c r="T87" s="86"/>
      <c r="U87" s="86"/>
      <c r="V87" s="86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5"/>
      <c r="AP87" s="55"/>
      <c r="AQ87" s="55"/>
      <c r="AR87" s="53"/>
      <c r="AS87" s="55"/>
      <c r="AT87" s="55"/>
      <c r="AU87" s="53"/>
      <c r="AV87" s="55"/>
      <c r="AW87" s="55"/>
      <c r="AX87" s="53"/>
      <c r="AY87" s="56"/>
      <c r="AZ87" s="53"/>
      <c r="BA87" s="87"/>
      <c r="BB87" s="87"/>
      <c r="BC87" s="53"/>
      <c r="BD87" s="53"/>
      <c r="BE87" s="53"/>
      <c r="BF87" s="80" t="str">
        <f t="shared" si="6"/>
        <v/>
      </c>
      <c r="BG87" s="53"/>
      <c r="BH87" s="53"/>
      <c r="BI87" s="53"/>
      <c r="BJ87" s="53"/>
    </row>
    <row r="88" spans="1:62" ht="19.2" x14ac:dyDescent="0.45">
      <c r="A88" s="68" t="str">
        <f t="shared" ca="1" si="4"/>
        <v/>
      </c>
      <c r="B88" s="69" t="str">
        <f t="shared" ca="1" si="5"/>
        <v/>
      </c>
      <c r="C88" s="53"/>
      <c r="D88" s="53"/>
      <c r="E88" s="53"/>
      <c r="F88" s="53"/>
      <c r="G88" s="80"/>
      <c r="H88" s="53"/>
      <c r="I88" s="53"/>
      <c r="J88" s="53"/>
      <c r="K88" s="53"/>
      <c r="L88" s="53"/>
      <c r="M88" s="53"/>
      <c r="N88" s="53"/>
      <c r="O88" s="53"/>
      <c r="P88" s="86"/>
      <c r="Q88" s="86"/>
      <c r="R88" s="86"/>
      <c r="S88" s="86"/>
      <c r="T88" s="86"/>
      <c r="U88" s="86"/>
      <c r="V88" s="86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5"/>
      <c r="AP88" s="55"/>
      <c r="AQ88" s="55"/>
      <c r="AR88" s="53"/>
      <c r="AS88" s="55"/>
      <c r="AT88" s="55"/>
      <c r="AU88" s="53"/>
      <c r="AV88" s="55"/>
      <c r="AW88" s="55"/>
      <c r="AX88" s="53"/>
      <c r="AY88" s="56"/>
      <c r="AZ88" s="53"/>
      <c r="BA88" s="87"/>
      <c r="BB88" s="87"/>
      <c r="BC88" s="53"/>
      <c r="BD88" s="53"/>
      <c r="BE88" s="53"/>
      <c r="BF88" s="80" t="str">
        <f t="shared" si="6"/>
        <v/>
      </c>
      <c r="BG88" s="53"/>
      <c r="BH88" s="53"/>
      <c r="BI88" s="53"/>
      <c r="BJ88" s="53"/>
    </row>
    <row r="89" spans="1:62" ht="19.2" x14ac:dyDescent="0.45">
      <c r="A89" s="68" t="str">
        <f t="shared" ca="1" si="4"/>
        <v/>
      </c>
      <c r="B89" s="69" t="str">
        <f t="shared" ca="1" si="5"/>
        <v/>
      </c>
      <c r="C89" s="53"/>
      <c r="D89" s="53"/>
      <c r="E89" s="53"/>
      <c r="F89" s="53"/>
      <c r="G89" s="80"/>
      <c r="H89" s="53"/>
      <c r="I89" s="53"/>
      <c r="J89" s="53"/>
      <c r="K89" s="53"/>
      <c r="L89" s="53"/>
      <c r="M89" s="53"/>
      <c r="N89" s="53"/>
      <c r="O89" s="53"/>
      <c r="P89" s="86"/>
      <c r="Q89" s="86"/>
      <c r="R89" s="86"/>
      <c r="S89" s="86"/>
      <c r="T89" s="86"/>
      <c r="U89" s="86"/>
      <c r="V89" s="86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5"/>
      <c r="AP89" s="55"/>
      <c r="AQ89" s="55"/>
      <c r="AR89" s="53"/>
      <c r="AS89" s="55"/>
      <c r="AT89" s="55"/>
      <c r="AU89" s="53"/>
      <c r="AV89" s="55"/>
      <c r="AW89" s="55"/>
      <c r="AX89" s="53"/>
      <c r="AY89" s="56"/>
      <c r="AZ89" s="53"/>
      <c r="BA89" s="87"/>
      <c r="BB89" s="87"/>
      <c r="BC89" s="53"/>
      <c r="BD89" s="53"/>
      <c r="BE89" s="53"/>
      <c r="BF89" s="80" t="str">
        <f t="shared" si="6"/>
        <v/>
      </c>
      <c r="BG89" s="53"/>
      <c r="BH89" s="53"/>
      <c r="BI89" s="53"/>
      <c r="BJ89" s="53"/>
    </row>
    <row r="90" spans="1:62" ht="19.2" x14ac:dyDescent="0.45">
      <c r="A90" s="68" t="str">
        <f t="shared" ca="1" si="4"/>
        <v/>
      </c>
      <c r="B90" s="69" t="str">
        <f t="shared" ca="1" si="5"/>
        <v/>
      </c>
      <c r="C90" s="53"/>
      <c r="D90" s="53"/>
      <c r="E90" s="53"/>
      <c r="F90" s="53"/>
      <c r="G90" s="80"/>
      <c r="H90" s="53"/>
      <c r="I90" s="53"/>
      <c r="J90" s="53"/>
      <c r="K90" s="53"/>
      <c r="L90" s="53"/>
      <c r="M90" s="53"/>
      <c r="N90" s="53"/>
      <c r="O90" s="53"/>
      <c r="P90" s="86"/>
      <c r="Q90" s="86"/>
      <c r="R90" s="86"/>
      <c r="S90" s="86"/>
      <c r="T90" s="86"/>
      <c r="U90" s="86"/>
      <c r="V90" s="86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5"/>
      <c r="AP90" s="55"/>
      <c r="AQ90" s="55"/>
      <c r="AR90" s="53"/>
      <c r="AS90" s="55"/>
      <c r="AT90" s="55"/>
      <c r="AU90" s="53"/>
      <c r="AV90" s="55"/>
      <c r="AW90" s="55"/>
      <c r="AX90" s="53"/>
      <c r="AY90" s="56"/>
      <c r="AZ90" s="53"/>
      <c r="BA90" s="87"/>
      <c r="BB90" s="87"/>
      <c r="BC90" s="53"/>
      <c r="BD90" s="53"/>
      <c r="BE90" s="53"/>
      <c r="BF90" s="80" t="str">
        <f t="shared" si="6"/>
        <v/>
      </c>
      <c r="BG90" s="53"/>
      <c r="BH90" s="53"/>
      <c r="BI90" s="53"/>
      <c r="BJ90" s="53"/>
    </row>
    <row r="91" spans="1:62" ht="19.2" x14ac:dyDescent="0.45">
      <c r="A91" s="68" t="str">
        <f t="shared" ca="1" si="4"/>
        <v/>
      </c>
      <c r="B91" s="69" t="str">
        <f t="shared" ca="1" si="5"/>
        <v/>
      </c>
      <c r="C91" s="53"/>
      <c r="D91" s="53"/>
      <c r="E91" s="53"/>
      <c r="F91" s="53"/>
      <c r="G91" s="80"/>
      <c r="H91" s="53"/>
      <c r="I91" s="53"/>
      <c r="J91" s="53"/>
      <c r="K91" s="53"/>
      <c r="L91" s="53"/>
      <c r="M91" s="53"/>
      <c r="N91" s="53"/>
      <c r="O91" s="53"/>
      <c r="P91" s="86"/>
      <c r="Q91" s="86"/>
      <c r="R91" s="86"/>
      <c r="S91" s="86"/>
      <c r="T91" s="86"/>
      <c r="U91" s="86"/>
      <c r="V91" s="86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5"/>
      <c r="AP91" s="55"/>
      <c r="AQ91" s="55"/>
      <c r="AR91" s="53"/>
      <c r="AS91" s="55"/>
      <c r="AT91" s="55"/>
      <c r="AU91" s="53"/>
      <c r="AV91" s="55"/>
      <c r="AW91" s="55"/>
      <c r="AX91" s="53"/>
      <c r="AY91" s="56"/>
      <c r="AZ91" s="53"/>
      <c r="BA91" s="87"/>
      <c r="BB91" s="87"/>
      <c r="BC91" s="53"/>
      <c r="BD91" s="53"/>
      <c r="BE91" s="53"/>
      <c r="BF91" s="80" t="str">
        <f t="shared" si="6"/>
        <v/>
      </c>
      <c r="BG91" s="53"/>
      <c r="BH91" s="53"/>
      <c r="BI91" s="53"/>
      <c r="BJ91" s="53"/>
    </row>
    <row r="92" spans="1:62" ht="19.2" x14ac:dyDescent="0.45">
      <c r="A92" s="68" t="str">
        <f t="shared" ca="1" si="4"/>
        <v/>
      </c>
      <c r="B92" s="69" t="str">
        <f t="shared" ca="1" si="5"/>
        <v/>
      </c>
      <c r="C92" s="53"/>
      <c r="D92" s="53"/>
      <c r="E92" s="53"/>
      <c r="F92" s="53"/>
      <c r="G92" s="80"/>
      <c r="H92" s="53"/>
      <c r="I92" s="53"/>
      <c r="J92" s="53"/>
      <c r="K92" s="53"/>
      <c r="L92" s="53"/>
      <c r="M92" s="53"/>
      <c r="N92" s="53"/>
      <c r="O92" s="53"/>
      <c r="P92" s="86"/>
      <c r="Q92" s="86"/>
      <c r="R92" s="86"/>
      <c r="S92" s="86"/>
      <c r="T92" s="86"/>
      <c r="U92" s="86"/>
      <c r="V92" s="86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5"/>
      <c r="AP92" s="55"/>
      <c r="AQ92" s="55"/>
      <c r="AR92" s="53"/>
      <c r="AS92" s="55"/>
      <c r="AT92" s="55"/>
      <c r="AU92" s="53"/>
      <c r="AV92" s="55"/>
      <c r="AW92" s="55"/>
      <c r="AX92" s="53"/>
      <c r="AY92" s="56"/>
      <c r="AZ92" s="53"/>
      <c r="BA92" s="87"/>
      <c r="BB92" s="87"/>
      <c r="BC92" s="53"/>
      <c r="BD92" s="53"/>
      <c r="BE92" s="53"/>
      <c r="BF92" s="80" t="str">
        <f t="shared" si="6"/>
        <v/>
      </c>
      <c r="BG92" s="53"/>
      <c r="BH92" s="53"/>
      <c r="BI92" s="53"/>
      <c r="BJ92" s="53"/>
    </row>
    <row r="93" spans="1:62" ht="19.2" x14ac:dyDescent="0.45">
      <c r="A93" s="68" t="str">
        <f t="shared" ca="1" si="4"/>
        <v/>
      </c>
      <c r="B93" s="69" t="str">
        <f t="shared" ca="1" si="5"/>
        <v/>
      </c>
      <c r="C93" s="53"/>
      <c r="D93" s="53"/>
      <c r="E93" s="53"/>
      <c r="F93" s="53"/>
      <c r="G93" s="80"/>
      <c r="H93" s="53"/>
      <c r="I93" s="53"/>
      <c r="J93" s="53"/>
      <c r="K93" s="53"/>
      <c r="L93" s="53"/>
      <c r="M93" s="53"/>
      <c r="N93" s="53"/>
      <c r="O93" s="53"/>
      <c r="P93" s="86"/>
      <c r="Q93" s="86"/>
      <c r="R93" s="86"/>
      <c r="S93" s="86"/>
      <c r="T93" s="86"/>
      <c r="U93" s="86"/>
      <c r="V93" s="86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5"/>
      <c r="AP93" s="55"/>
      <c r="AQ93" s="55"/>
      <c r="AR93" s="53"/>
      <c r="AS93" s="55"/>
      <c r="AT93" s="55"/>
      <c r="AU93" s="53"/>
      <c r="AV93" s="55"/>
      <c r="AW93" s="55"/>
      <c r="AX93" s="53"/>
      <c r="AY93" s="56"/>
      <c r="AZ93" s="53"/>
      <c r="BA93" s="87"/>
      <c r="BB93" s="87"/>
      <c r="BC93" s="53"/>
      <c r="BD93" s="53"/>
      <c r="BE93" s="53"/>
      <c r="BF93" s="80" t="str">
        <f t="shared" si="6"/>
        <v/>
      </c>
      <c r="BG93" s="53"/>
      <c r="BH93" s="53"/>
      <c r="BI93" s="53"/>
      <c r="BJ93" s="53"/>
    </row>
    <row r="94" spans="1:62" ht="19.2" x14ac:dyDescent="0.45">
      <c r="A94" s="68" t="str">
        <f t="shared" ca="1" si="4"/>
        <v/>
      </c>
      <c r="B94" s="69" t="str">
        <f t="shared" ca="1" si="5"/>
        <v/>
      </c>
      <c r="C94" s="53"/>
      <c r="D94" s="53"/>
      <c r="E94" s="53"/>
      <c r="F94" s="53"/>
      <c r="G94" s="80"/>
      <c r="H94" s="53"/>
      <c r="I94" s="53"/>
      <c r="J94" s="53"/>
      <c r="K94" s="53"/>
      <c r="L94" s="53"/>
      <c r="M94" s="53"/>
      <c r="N94" s="53"/>
      <c r="O94" s="53"/>
      <c r="P94" s="86"/>
      <c r="Q94" s="86"/>
      <c r="R94" s="86"/>
      <c r="S94" s="86"/>
      <c r="T94" s="86"/>
      <c r="U94" s="86"/>
      <c r="V94" s="86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5"/>
      <c r="AP94" s="55"/>
      <c r="AQ94" s="55"/>
      <c r="AR94" s="53"/>
      <c r="AS94" s="55"/>
      <c r="AT94" s="55"/>
      <c r="AU94" s="53"/>
      <c r="AV94" s="55"/>
      <c r="AW94" s="55"/>
      <c r="AX94" s="53"/>
      <c r="AY94" s="56"/>
      <c r="AZ94" s="53"/>
      <c r="BA94" s="87"/>
      <c r="BB94" s="87"/>
      <c r="BC94" s="53"/>
      <c r="BD94" s="53"/>
      <c r="BE94" s="53"/>
      <c r="BF94" s="80" t="str">
        <f t="shared" si="6"/>
        <v/>
      </c>
      <c r="BG94" s="53"/>
      <c r="BH94" s="53"/>
      <c r="BI94" s="53"/>
      <c r="BJ94" s="53"/>
    </row>
    <row r="95" spans="1:62" ht="19.2" x14ac:dyDescent="0.45">
      <c r="A95" s="68" t="str">
        <f t="shared" ca="1" si="4"/>
        <v/>
      </c>
      <c r="B95" s="69" t="str">
        <f t="shared" ca="1" si="5"/>
        <v/>
      </c>
      <c r="C95" s="53"/>
      <c r="D95" s="53"/>
      <c r="E95" s="53"/>
      <c r="F95" s="53"/>
      <c r="G95" s="80"/>
      <c r="H95" s="53"/>
      <c r="I95" s="53"/>
      <c r="J95" s="53"/>
      <c r="K95" s="53"/>
      <c r="L95" s="53"/>
      <c r="M95" s="53"/>
      <c r="N95" s="53"/>
      <c r="O95" s="53"/>
      <c r="P95" s="86"/>
      <c r="Q95" s="86"/>
      <c r="R95" s="86"/>
      <c r="S95" s="86"/>
      <c r="T95" s="86"/>
      <c r="U95" s="86"/>
      <c r="V95" s="86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5"/>
      <c r="AP95" s="55"/>
      <c r="AQ95" s="55"/>
      <c r="AR95" s="53"/>
      <c r="AS95" s="55"/>
      <c r="AT95" s="55"/>
      <c r="AU95" s="53"/>
      <c r="AV95" s="55"/>
      <c r="AW95" s="55"/>
      <c r="AX95" s="53"/>
      <c r="AY95" s="56"/>
      <c r="AZ95" s="53"/>
      <c r="BA95" s="87"/>
      <c r="BB95" s="87"/>
      <c r="BC95" s="53"/>
      <c r="BD95" s="53"/>
      <c r="BE95" s="53"/>
      <c r="BF95" s="80" t="str">
        <f t="shared" si="6"/>
        <v/>
      </c>
      <c r="BG95" s="53"/>
      <c r="BH95" s="53"/>
      <c r="BI95" s="53"/>
      <c r="BJ95" s="53"/>
    </row>
    <row r="96" spans="1:62" ht="19.2" x14ac:dyDescent="0.45">
      <c r="A96" s="68" t="str">
        <f t="shared" ca="1" si="4"/>
        <v/>
      </c>
      <c r="B96" s="69" t="str">
        <f t="shared" ca="1" si="5"/>
        <v/>
      </c>
      <c r="C96" s="53"/>
      <c r="D96" s="53"/>
      <c r="E96" s="53"/>
      <c r="F96" s="53"/>
      <c r="G96" s="80"/>
      <c r="H96" s="53"/>
      <c r="I96" s="53"/>
      <c r="J96" s="53"/>
      <c r="K96" s="53"/>
      <c r="L96" s="53"/>
      <c r="M96" s="53"/>
      <c r="N96" s="53"/>
      <c r="O96" s="53"/>
      <c r="P96" s="86"/>
      <c r="Q96" s="86"/>
      <c r="R96" s="86"/>
      <c r="S96" s="86"/>
      <c r="T96" s="86"/>
      <c r="U96" s="86"/>
      <c r="V96" s="86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5"/>
      <c r="AP96" s="55"/>
      <c r="AQ96" s="55"/>
      <c r="AR96" s="53"/>
      <c r="AS96" s="55"/>
      <c r="AT96" s="55"/>
      <c r="AU96" s="53"/>
      <c r="AV96" s="55"/>
      <c r="AW96" s="55"/>
      <c r="AX96" s="53"/>
      <c r="AY96" s="56"/>
      <c r="AZ96" s="53"/>
      <c r="BA96" s="87"/>
      <c r="BB96" s="87"/>
      <c r="BC96" s="53"/>
      <c r="BD96" s="53"/>
      <c r="BE96" s="53"/>
      <c r="BF96" s="80" t="str">
        <f t="shared" si="6"/>
        <v/>
      </c>
      <c r="BG96" s="53"/>
      <c r="BH96" s="53"/>
      <c r="BI96" s="53"/>
      <c r="BJ96" s="53"/>
    </row>
    <row r="97" spans="1:62" ht="19.2" x14ac:dyDescent="0.45">
      <c r="A97" s="68" t="str">
        <f t="shared" ca="1" si="4"/>
        <v/>
      </c>
      <c r="B97" s="69" t="str">
        <f t="shared" ca="1" si="5"/>
        <v/>
      </c>
      <c r="C97" s="53"/>
      <c r="D97" s="53"/>
      <c r="E97" s="53"/>
      <c r="F97" s="53"/>
      <c r="G97" s="80"/>
      <c r="H97" s="53"/>
      <c r="I97" s="53"/>
      <c r="J97" s="53"/>
      <c r="K97" s="53"/>
      <c r="L97" s="53"/>
      <c r="M97" s="53"/>
      <c r="N97" s="53"/>
      <c r="O97" s="53"/>
      <c r="P97" s="86"/>
      <c r="Q97" s="86"/>
      <c r="R97" s="86"/>
      <c r="S97" s="86"/>
      <c r="T97" s="86"/>
      <c r="U97" s="86"/>
      <c r="V97" s="86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5"/>
      <c r="AP97" s="55"/>
      <c r="AQ97" s="55"/>
      <c r="AR97" s="53"/>
      <c r="AS97" s="55"/>
      <c r="AT97" s="55"/>
      <c r="AU97" s="53"/>
      <c r="AV97" s="55"/>
      <c r="AW97" s="55"/>
      <c r="AX97" s="53"/>
      <c r="AY97" s="56"/>
      <c r="AZ97" s="53"/>
      <c r="BA97" s="87"/>
      <c r="BB97" s="87"/>
      <c r="BC97" s="53"/>
      <c r="BD97" s="53"/>
      <c r="BE97" s="53"/>
      <c r="BF97" s="80" t="str">
        <f t="shared" si="6"/>
        <v/>
      </c>
      <c r="BG97" s="53"/>
      <c r="BH97" s="53"/>
      <c r="BI97" s="53"/>
      <c r="BJ97" s="53"/>
    </row>
    <row r="98" spans="1:62" ht="19.2" x14ac:dyDescent="0.45">
      <c r="A98" s="68" t="str">
        <f t="shared" ca="1" si="4"/>
        <v/>
      </c>
      <c r="B98" s="69" t="str">
        <f t="shared" ca="1" si="5"/>
        <v/>
      </c>
      <c r="C98" s="53"/>
      <c r="D98" s="53"/>
      <c r="E98" s="53"/>
      <c r="F98" s="53"/>
      <c r="G98" s="80"/>
      <c r="H98" s="53"/>
      <c r="I98" s="53"/>
      <c r="J98" s="53"/>
      <c r="K98" s="53"/>
      <c r="L98" s="53"/>
      <c r="M98" s="53"/>
      <c r="N98" s="53"/>
      <c r="O98" s="53"/>
      <c r="P98" s="86"/>
      <c r="Q98" s="86"/>
      <c r="R98" s="86"/>
      <c r="S98" s="86"/>
      <c r="T98" s="86"/>
      <c r="U98" s="86"/>
      <c r="V98" s="86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5"/>
      <c r="AP98" s="55"/>
      <c r="AQ98" s="55"/>
      <c r="AR98" s="53"/>
      <c r="AS98" s="55"/>
      <c r="AT98" s="55"/>
      <c r="AU98" s="53"/>
      <c r="AV98" s="55"/>
      <c r="AW98" s="55"/>
      <c r="AX98" s="53"/>
      <c r="AY98" s="56"/>
      <c r="AZ98" s="53"/>
      <c r="BA98" s="87"/>
      <c r="BB98" s="87"/>
      <c r="BC98" s="53"/>
      <c r="BD98" s="53"/>
      <c r="BE98" s="53"/>
      <c r="BF98" s="80" t="str">
        <f t="shared" si="6"/>
        <v/>
      </c>
      <c r="BG98" s="53"/>
      <c r="BH98" s="53"/>
      <c r="BI98" s="53"/>
      <c r="BJ98" s="53"/>
    </row>
    <row r="99" spans="1:62" ht="19.2" x14ac:dyDescent="0.45">
      <c r="A99" s="68" t="str">
        <f t="shared" ca="1" si="4"/>
        <v/>
      </c>
      <c r="B99" s="69" t="str">
        <f t="shared" ca="1" si="5"/>
        <v/>
      </c>
      <c r="C99" s="53"/>
      <c r="D99" s="53"/>
      <c r="E99" s="53"/>
      <c r="F99" s="53"/>
      <c r="G99" s="80"/>
      <c r="H99" s="53"/>
      <c r="I99" s="53"/>
      <c r="J99" s="53"/>
      <c r="K99" s="53"/>
      <c r="L99" s="53"/>
      <c r="M99" s="53"/>
      <c r="N99" s="53"/>
      <c r="O99" s="53"/>
      <c r="P99" s="86"/>
      <c r="Q99" s="86"/>
      <c r="R99" s="86"/>
      <c r="S99" s="86"/>
      <c r="T99" s="86"/>
      <c r="U99" s="86"/>
      <c r="V99" s="86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5"/>
      <c r="AP99" s="55"/>
      <c r="AQ99" s="55"/>
      <c r="AR99" s="53"/>
      <c r="AS99" s="55"/>
      <c r="AT99" s="55"/>
      <c r="AU99" s="53"/>
      <c r="AV99" s="55"/>
      <c r="AW99" s="55"/>
      <c r="AX99" s="53"/>
      <c r="AY99" s="56"/>
      <c r="AZ99" s="53"/>
      <c r="BA99" s="87"/>
      <c r="BB99" s="87"/>
      <c r="BC99" s="53"/>
      <c r="BD99" s="53"/>
      <c r="BE99" s="53"/>
      <c r="BF99" s="80" t="str">
        <f t="shared" si="6"/>
        <v/>
      </c>
      <c r="BG99" s="53"/>
      <c r="BH99" s="53"/>
      <c r="BI99" s="53"/>
      <c r="BJ99" s="53"/>
    </row>
    <row r="100" spans="1:62" ht="19.2" x14ac:dyDescent="0.45">
      <c r="A100" s="68" t="str">
        <f t="shared" ca="1" si="4"/>
        <v/>
      </c>
      <c r="B100" s="69" t="str">
        <f t="shared" ca="1" si="5"/>
        <v/>
      </c>
      <c r="C100" s="53"/>
      <c r="D100" s="53"/>
      <c r="E100" s="53"/>
      <c r="F100" s="53"/>
      <c r="G100" s="80"/>
      <c r="H100" s="53"/>
      <c r="I100" s="53"/>
      <c r="J100" s="53"/>
      <c r="K100" s="53"/>
      <c r="L100" s="53"/>
      <c r="M100" s="53"/>
      <c r="N100" s="53"/>
      <c r="O100" s="53"/>
      <c r="P100" s="86"/>
      <c r="Q100" s="86"/>
      <c r="R100" s="86"/>
      <c r="S100" s="86"/>
      <c r="T100" s="86"/>
      <c r="U100" s="86"/>
      <c r="V100" s="86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5"/>
      <c r="AP100" s="55"/>
      <c r="AQ100" s="55"/>
      <c r="AR100" s="53"/>
      <c r="AS100" s="55"/>
      <c r="AT100" s="55"/>
      <c r="AU100" s="53"/>
      <c r="AV100" s="55"/>
      <c r="AW100" s="55"/>
      <c r="AX100" s="53"/>
      <c r="AY100" s="56"/>
      <c r="AZ100" s="53"/>
      <c r="BA100" s="87"/>
      <c r="BB100" s="87"/>
      <c r="BC100" s="53"/>
      <c r="BD100" s="53"/>
      <c r="BE100" s="53"/>
      <c r="BF100" s="80" t="str">
        <f t="shared" si="6"/>
        <v/>
      </c>
      <c r="BG100" s="53"/>
      <c r="BH100" s="53"/>
      <c r="BI100" s="53"/>
      <c r="BJ100" s="53"/>
    </row>
    <row r="101" spans="1:62" ht="19.2" x14ac:dyDescent="0.45">
      <c r="A101" s="68" t="str">
        <f t="shared" ca="1" si="4"/>
        <v/>
      </c>
      <c r="B101" s="69" t="str">
        <f t="shared" ca="1" si="5"/>
        <v/>
      </c>
      <c r="C101" s="53"/>
      <c r="D101" s="53"/>
      <c r="E101" s="53"/>
      <c r="F101" s="53"/>
      <c r="G101" s="80"/>
      <c r="H101" s="53"/>
      <c r="I101" s="53"/>
      <c r="J101" s="53"/>
      <c r="K101" s="53"/>
      <c r="L101" s="53"/>
      <c r="M101" s="53"/>
      <c r="N101" s="53"/>
      <c r="O101" s="53"/>
      <c r="P101" s="86"/>
      <c r="Q101" s="86"/>
      <c r="R101" s="86"/>
      <c r="S101" s="86"/>
      <c r="T101" s="86"/>
      <c r="U101" s="86"/>
      <c r="V101" s="86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5"/>
      <c r="AP101" s="55"/>
      <c r="AQ101" s="55"/>
      <c r="AR101" s="53"/>
      <c r="AS101" s="55"/>
      <c r="AT101" s="55"/>
      <c r="AU101" s="53"/>
      <c r="AV101" s="55"/>
      <c r="AW101" s="55"/>
      <c r="AX101" s="53"/>
      <c r="AY101" s="56"/>
      <c r="AZ101" s="53"/>
      <c r="BA101" s="87"/>
      <c r="BB101" s="87"/>
      <c r="BC101" s="53"/>
      <c r="BD101" s="53"/>
      <c r="BE101" s="53"/>
      <c r="BF101" s="80" t="str">
        <f t="shared" si="6"/>
        <v/>
      </c>
      <c r="BG101" s="53"/>
      <c r="BH101" s="53"/>
      <c r="BI101" s="53"/>
      <c r="BJ101" s="53"/>
    </row>
    <row r="102" spans="1:62" ht="19.2" x14ac:dyDescent="0.45">
      <c r="A102" s="68" t="str">
        <f t="shared" ca="1" si="4"/>
        <v/>
      </c>
      <c r="B102" s="69" t="str">
        <f t="shared" ca="1" si="5"/>
        <v/>
      </c>
      <c r="C102" s="53"/>
      <c r="D102" s="53"/>
      <c r="E102" s="53"/>
      <c r="F102" s="53"/>
      <c r="G102" s="80"/>
      <c r="H102" s="53"/>
      <c r="I102" s="53"/>
      <c r="J102" s="53"/>
      <c r="K102" s="53"/>
      <c r="L102" s="53"/>
      <c r="M102" s="53"/>
      <c r="N102" s="53"/>
      <c r="O102" s="53"/>
      <c r="P102" s="86"/>
      <c r="Q102" s="86"/>
      <c r="R102" s="86"/>
      <c r="S102" s="86"/>
      <c r="T102" s="86"/>
      <c r="U102" s="86"/>
      <c r="V102" s="86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5"/>
      <c r="AP102" s="55"/>
      <c r="AQ102" s="55"/>
      <c r="AR102" s="53"/>
      <c r="AS102" s="55"/>
      <c r="AT102" s="55"/>
      <c r="AU102" s="53"/>
      <c r="AV102" s="55"/>
      <c r="AW102" s="55"/>
      <c r="AX102" s="53"/>
      <c r="AY102" s="56"/>
      <c r="AZ102" s="53"/>
      <c r="BA102" s="87"/>
      <c r="BB102" s="87"/>
      <c r="BC102" s="53"/>
      <c r="BD102" s="53"/>
      <c r="BE102" s="53"/>
      <c r="BF102" s="80" t="str">
        <f t="shared" si="6"/>
        <v/>
      </c>
      <c r="BG102" s="53"/>
      <c r="BH102" s="53"/>
      <c r="BI102" s="53"/>
      <c r="BJ102" s="53"/>
    </row>
    <row r="103" spans="1:62" ht="19.2" x14ac:dyDescent="0.45">
      <c r="A103" s="68" t="str">
        <f t="shared" ca="1" si="4"/>
        <v/>
      </c>
      <c r="B103" s="69" t="str">
        <f t="shared" ca="1" si="5"/>
        <v/>
      </c>
      <c r="C103" s="53"/>
      <c r="D103" s="53"/>
      <c r="E103" s="53"/>
      <c r="F103" s="53"/>
      <c r="G103" s="80"/>
      <c r="H103" s="53"/>
      <c r="I103" s="53"/>
      <c r="J103" s="53"/>
      <c r="K103" s="53"/>
      <c r="L103" s="53"/>
      <c r="M103" s="53"/>
      <c r="N103" s="53"/>
      <c r="O103" s="53"/>
      <c r="P103" s="86"/>
      <c r="Q103" s="86"/>
      <c r="R103" s="86"/>
      <c r="S103" s="86"/>
      <c r="T103" s="86"/>
      <c r="U103" s="86"/>
      <c r="V103" s="86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5"/>
      <c r="AP103" s="55"/>
      <c r="AQ103" s="55"/>
      <c r="AR103" s="53"/>
      <c r="AS103" s="55"/>
      <c r="AT103" s="55"/>
      <c r="AU103" s="53"/>
      <c r="AV103" s="55"/>
      <c r="AW103" s="55"/>
      <c r="AX103" s="53"/>
      <c r="AY103" s="56"/>
      <c r="AZ103" s="53"/>
      <c r="BA103" s="87"/>
      <c r="BB103" s="87"/>
      <c r="BC103" s="53"/>
      <c r="BD103" s="53"/>
      <c r="BE103" s="53"/>
      <c r="BF103" s="80" t="str">
        <f t="shared" si="6"/>
        <v/>
      </c>
      <c r="BG103" s="53"/>
      <c r="BH103" s="53"/>
      <c r="BI103" s="53"/>
      <c r="BJ103" s="53"/>
    </row>
    <row r="104" spans="1:62" ht="19.2" x14ac:dyDescent="0.45">
      <c r="A104" s="68" t="str">
        <f t="shared" ca="1" si="4"/>
        <v/>
      </c>
      <c r="B104" s="69" t="str">
        <f t="shared" ca="1" si="5"/>
        <v/>
      </c>
      <c r="C104" s="53"/>
      <c r="D104" s="53"/>
      <c r="E104" s="53"/>
      <c r="F104" s="53"/>
      <c r="G104" s="80"/>
      <c r="H104" s="53"/>
      <c r="I104" s="53"/>
      <c r="J104" s="53"/>
      <c r="K104" s="53"/>
      <c r="L104" s="53"/>
      <c r="M104" s="53"/>
      <c r="N104" s="53"/>
      <c r="O104" s="53"/>
      <c r="P104" s="86"/>
      <c r="Q104" s="86"/>
      <c r="R104" s="86"/>
      <c r="S104" s="86"/>
      <c r="T104" s="86"/>
      <c r="U104" s="86"/>
      <c r="V104" s="86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5"/>
      <c r="AP104" s="55"/>
      <c r="AQ104" s="55"/>
      <c r="AR104" s="53"/>
      <c r="AS104" s="55"/>
      <c r="AT104" s="55"/>
      <c r="AU104" s="53"/>
      <c r="AV104" s="55"/>
      <c r="AW104" s="55"/>
      <c r="AX104" s="53"/>
      <c r="AY104" s="56"/>
      <c r="AZ104" s="53"/>
      <c r="BA104" s="87"/>
      <c r="BB104" s="87"/>
      <c r="BC104" s="53"/>
      <c r="BD104" s="53"/>
      <c r="BE104" s="53"/>
      <c r="BF104" s="80" t="str">
        <f t="shared" si="6"/>
        <v/>
      </c>
      <c r="BG104" s="53"/>
      <c r="BH104" s="53"/>
      <c r="BI104" s="53"/>
      <c r="BJ104" s="53"/>
    </row>
    <row r="105" spans="1:62" ht="19.2" x14ac:dyDescent="0.45">
      <c r="A105" s="68" t="str">
        <f t="shared" ca="1" si="4"/>
        <v/>
      </c>
      <c r="B105" s="69" t="str">
        <f t="shared" ca="1" si="5"/>
        <v/>
      </c>
      <c r="C105" s="53"/>
      <c r="D105" s="53"/>
      <c r="E105" s="53"/>
      <c r="F105" s="53"/>
      <c r="G105" s="80"/>
      <c r="H105" s="53"/>
      <c r="I105" s="53"/>
      <c r="J105" s="53"/>
      <c r="K105" s="53"/>
      <c r="L105" s="53"/>
      <c r="M105" s="53"/>
      <c r="N105" s="53"/>
      <c r="O105" s="53"/>
      <c r="P105" s="86"/>
      <c r="Q105" s="86"/>
      <c r="R105" s="86"/>
      <c r="S105" s="86"/>
      <c r="T105" s="86"/>
      <c r="U105" s="86"/>
      <c r="V105" s="86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5"/>
      <c r="AP105" s="55"/>
      <c r="AQ105" s="55"/>
      <c r="AR105" s="53"/>
      <c r="AS105" s="55"/>
      <c r="AT105" s="55"/>
      <c r="AU105" s="53"/>
      <c r="AV105" s="55"/>
      <c r="AW105" s="55"/>
      <c r="AX105" s="53"/>
      <c r="AY105" s="56"/>
      <c r="AZ105" s="53"/>
      <c r="BA105" s="87"/>
      <c r="BB105" s="87"/>
      <c r="BC105" s="53"/>
      <c r="BD105" s="53"/>
      <c r="BE105" s="53"/>
      <c r="BF105" s="80" t="str">
        <f t="shared" si="6"/>
        <v/>
      </c>
      <c r="BG105" s="53"/>
      <c r="BH105" s="53"/>
      <c r="BI105" s="53"/>
      <c r="BJ105" s="53"/>
    </row>
    <row r="106" spans="1:62" ht="19.2" x14ac:dyDescent="0.45">
      <c r="A106" s="68" t="str">
        <f t="shared" ca="1" si="4"/>
        <v/>
      </c>
      <c r="B106" s="69" t="str">
        <f t="shared" ca="1" si="5"/>
        <v/>
      </c>
      <c r="C106" s="53"/>
      <c r="D106" s="53"/>
      <c r="E106" s="53"/>
      <c r="F106" s="53"/>
      <c r="G106" s="80"/>
      <c r="H106" s="53"/>
      <c r="I106" s="53"/>
      <c r="J106" s="53"/>
      <c r="K106" s="53"/>
      <c r="L106" s="53"/>
      <c r="M106" s="53"/>
      <c r="N106" s="53"/>
      <c r="O106" s="53"/>
      <c r="P106" s="86"/>
      <c r="Q106" s="86"/>
      <c r="R106" s="86"/>
      <c r="S106" s="86"/>
      <c r="T106" s="86"/>
      <c r="U106" s="86"/>
      <c r="V106" s="86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5"/>
      <c r="AP106" s="55"/>
      <c r="AQ106" s="55"/>
      <c r="AR106" s="53"/>
      <c r="AS106" s="55"/>
      <c r="AT106" s="55"/>
      <c r="AU106" s="53"/>
      <c r="AV106" s="55"/>
      <c r="AW106" s="55"/>
      <c r="AX106" s="53"/>
      <c r="AY106" s="56"/>
      <c r="AZ106" s="53"/>
      <c r="BA106" s="87"/>
      <c r="BB106" s="87"/>
      <c r="BC106" s="53"/>
      <c r="BD106" s="53"/>
      <c r="BE106" s="53"/>
      <c r="BF106" s="80" t="str">
        <f t="shared" si="6"/>
        <v/>
      </c>
      <c r="BG106" s="53"/>
      <c r="BH106" s="53"/>
      <c r="BI106" s="53"/>
      <c r="BJ106" s="53"/>
    </row>
    <row r="107" spans="1:62" ht="19.2" x14ac:dyDescent="0.45">
      <c r="A107" s="68" t="str">
        <f t="shared" ca="1" si="4"/>
        <v/>
      </c>
      <c r="B107" s="69" t="str">
        <f t="shared" ca="1" si="5"/>
        <v/>
      </c>
      <c r="C107" s="53"/>
      <c r="D107" s="53"/>
      <c r="E107" s="53"/>
      <c r="F107" s="53"/>
      <c r="G107" s="80"/>
      <c r="H107" s="53"/>
      <c r="I107" s="53"/>
      <c r="J107" s="53"/>
      <c r="K107" s="53"/>
      <c r="L107" s="53"/>
      <c r="M107" s="53"/>
      <c r="N107" s="53"/>
      <c r="O107" s="53"/>
      <c r="P107" s="86"/>
      <c r="Q107" s="86"/>
      <c r="R107" s="86"/>
      <c r="S107" s="86"/>
      <c r="T107" s="86"/>
      <c r="U107" s="86"/>
      <c r="V107" s="86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5"/>
      <c r="AP107" s="55"/>
      <c r="AQ107" s="55"/>
      <c r="AR107" s="53"/>
      <c r="AS107" s="55"/>
      <c r="AT107" s="55"/>
      <c r="AU107" s="53"/>
      <c r="AV107" s="55"/>
      <c r="AW107" s="55"/>
      <c r="AX107" s="53"/>
      <c r="AY107" s="56"/>
      <c r="AZ107" s="53"/>
      <c r="BA107" s="87"/>
      <c r="BB107" s="87"/>
      <c r="BC107" s="53"/>
      <c r="BD107" s="53"/>
      <c r="BE107" s="53"/>
      <c r="BF107" s="80" t="str">
        <f t="shared" si="6"/>
        <v/>
      </c>
      <c r="BG107" s="53"/>
      <c r="BH107" s="53"/>
      <c r="BI107" s="53"/>
      <c r="BJ107" s="53"/>
    </row>
    <row r="108" spans="1:62" ht="19.2" x14ac:dyDescent="0.45">
      <c r="A108" s="68" t="str">
        <f t="shared" ca="1" si="4"/>
        <v/>
      </c>
      <c r="B108" s="69" t="str">
        <f t="shared" ca="1" si="5"/>
        <v/>
      </c>
      <c r="C108" s="53"/>
      <c r="D108" s="53"/>
      <c r="E108" s="53"/>
      <c r="F108" s="53"/>
      <c r="G108" s="80"/>
      <c r="H108" s="53"/>
      <c r="I108" s="53"/>
      <c r="J108" s="53"/>
      <c r="K108" s="53"/>
      <c r="L108" s="53"/>
      <c r="M108" s="53"/>
      <c r="N108" s="53"/>
      <c r="O108" s="53"/>
      <c r="P108" s="86"/>
      <c r="Q108" s="86"/>
      <c r="R108" s="86"/>
      <c r="S108" s="86"/>
      <c r="T108" s="86"/>
      <c r="U108" s="86"/>
      <c r="V108" s="86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5"/>
      <c r="AP108" s="55"/>
      <c r="AQ108" s="55"/>
      <c r="AR108" s="53"/>
      <c r="AS108" s="55"/>
      <c r="AT108" s="55"/>
      <c r="AU108" s="53"/>
      <c r="AV108" s="55"/>
      <c r="AW108" s="55"/>
      <c r="AX108" s="53"/>
      <c r="AY108" s="56"/>
      <c r="AZ108" s="53"/>
      <c r="BA108" s="87"/>
      <c r="BB108" s="87"/>
      <c r="BC108" s="53"/>
      <c r="BD108" s="53"/>
      <c r="BE108" s="53"/>
      <c r="BF108" s="80" t="str">
        <f t="shared" si="6"/>
        <v/>
      </c>
      <c r="BG108" s="53"/>
      <c r="BH108" s="53"/>
      <c r="BI108" s="53"/>
      <c r="BJ108" s="53"/>
    </row>
    <row r="109" spans="1:62" ht="19.2" x14ac:dyDescent="0.45">
      <c r="A109" s="68" t="str">
        <f t="shared" ca="1" si="4"/>
        <v/>
      </c>
      <c r="B109" s="69" t="str">
        <f t="shared" ca="1" si="5"/>
        <v/>
      </c>
      <c r="C109" s="53"/>
      <c r="D109" s="53"/>
      <c r="E109" s="53"/>
      <c r="F109" s="53"/>
      <c r="G109" s="80"/>
      <c r="H109" s="53"/>
      <c r="I109" s="53"/>
      <c r="J109" s="53"/>
      <c r="K109" s="53"/>
      <c r="L109" s="53"/>
      <c r="M109" s="53"/>
      <c r="N109" s="53"/>
      <c r="O109" s="53"/>
      <c r="P109" s="86"/>
      <c r="Q109" s="86"/>
      <c r="R109" s="86"/>
      <c r="S109" s="86"/>
      <c r="T109" s="86"/>
      <c r="U109" s="86"/>
      <c r="V109" s="86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5"/>
      <c r="AP109" s="55"/>
      <c r="AQ109" s="55"/>
      <c r="AR109" s="53"/>
      <c r="AS109" s="55"/>
      <c r="AT109" s="55"/>
      <c r="AU109" s="53"/>
      <c r="AV109" s="55"/>
      <c r="AW109" s="55"/>
      <c r="AX109" s="53"/>
      <c r="AY109" s="56"/>
      <c r="AZ109" s="53"/>
      <c r="BA109" s="87"/>
      <c r="BB109" s="87"/>
      <c r="BC109" s="53"/>
      <c r="BD109" s="53"/>
      <c r="BE109" s="53"/>
      <c r="BF109" s="80" t="str">
        <f t="shared" si="6"/>
        <v/>
      </c>
      <c r="BG109" s="53"/>
      <c r="BH109" s="53"/>
      <c r="BI109" s="53"/>
      <c r="BJ109" s="53"/>
    </row>
    <row r="110" spans="1:62" ht="19.2" x14ac:dyDescent="0.45">
      <c r="A110" s="68" t="str">
        <f t="shared" ca="1" si="4"/>
        <v/>
      </c>
      <c r="B110" s="69" t="str">
        <f t="shared" ca="1" si="5"/>
        <v/>
      </c>
      <c r="C110" s="53"/>
      <c r="D110" s="53"/>
      <c r="E110" s="53"/>
      <c r="F110" s="53"/>
      <c r="G110" s="80"/>
      <c r="H110" s="53"/>
      <c r="I110" s="53"/>
      <c r="J110" s="53"/>
      <c r="K110" s="53"/>
      <c r="L110" s="53"/>
      <c r="M110" s="53"/>
      <c r="N110" s="53"/>
      <c r="O110" s="53"/>
      <c r="P110" s="86"/>
      <c r="Q110" s="86"/>
      <c r="R110" s="86"/>
      <c r="S110" s="86"/>
      <c r="T110" s="86"/>
      <c r="U110" s="86"/>
      <c r="V110" s="86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5"/>
      <c r="AP110" s="55"/>
      <c r="AQ110" s="55"/>
      <c r="AR110" s="53"/>
      <c r="AS110" s="55"/>
      <c r="AT110" s="55"/>
      <c r="AU110" s="53"/>
      <c r="AV110" s="55"/>
      <c r="AW110" s="55"/>
      <c r="AX110" s="53"/>
      <c r="AY110" s="56"/>
      <c r="AZ110" s="53"/>
      <c r="BA110" s="87"/>
      <c r="BB110" s="87"/>
      <c r="BC110" s="53"/>
      <c r="BD110" s="53"/>
      <c r="BE110" s="53"/>
      <c r="BF110" s="80" t="str">
        <f t="shared" si="6"/>
        <v/>
      </c>
      <c r="BG110" s="53"/>
      <c r="BH110" s="53"/>
      <c r="BI110" s="53"/>
      <c r="BJ110" s="53"/>
    </row>
    <row r="111" spans="1:62" ht="19.2" x14ac:dyDescent="0.45">
      <c r="A111" s="68" t="str">
        <f t="shared" ca="1" si="4"/>
        <v/>
      </c>
      <c r="B111" s="69" t="str">
        <f t="shared" ca="1" si="5"/>
        <v/>
      </c>
      <c r="C111" s="53"/>
      <c r="D111" s="53"/>
      <c r="E111" s="53"/>
      <c r="F111" s="53"/>
      <c r="G111" s="80"/>
      <c r="H111" s="53"/>
      <c r="I111" s="53"/>
      <c r="J111" s="53"/>
      <c r="K111" s="53"/>
      <c r="L111" s="53"/>
      <c r="M111" s="53"/>
      <c r="N111" s="53"/>
      <c r="O111" s="53"/>
      <c r="P111" s="86"/>
      <c r="Q111" s="86"/>
      <c r="R111" s="86"/>
      <c r="S111" s="86"/>
      <c r="T111" s="86"/>
      <c r="U111" s="86"/>
      <c r="V111" s="86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5"/>
      <c r="AP111" s="55"/>
      <c r="AQ111" s="55"/>
      <c r="AR111" s="53"/>
      <c r="AS111" s="55"/>
      <c r="AT111" s="55"/>
      <c r="AU111" s="53"/>
      <c r="AV111" s="55"/>
      <c r="AW111" s="55"/>
      <c r="AX111" s="53"/>
      <c r="AY111" s="56"/>
      <c r="AZ111" s="53"/>
      <c r="BA111" s="87"/>
      <c r="BB111" s="87"/>
      <c r="BC111" s="53"/>
      <c r="BD111" s="53"/>
      <c r="BE111" s="53"/>
      <c r="BF111" s="80" t="str">
        <f t="shared" si="6"/>
        <v/>
      </c>
      <c r="BG111" s="53"/>
      <c r="BH111" s="53"/>
      <c r="BI111" s="53"/>
      <c r="BJ111" s="53"/>
    </row>
    <row r="112" spans="1:62" ht="19.2" x14ac:dyDescent="0.45">
      <c r="A112" s="68" t="str">
        <f t="shared" ca="1" si="4"/>
        <v/>
      </c>
      <c r="B112" s="69" t="str">
        <f t="shared" ca="1" si="5"/>
        <v/>
      </c>
      <c r="C112" s="53"/>
      <c r="D112" s="53"/>
      <c r="E112" s="53"/>
      <c r="F112" s="53"/>
      <c r="G112" s="80"/>
      <c r="H112" s="53"/>
      <c r="I112" s="53"/>
      <c r="J112" s="53"/>
      <c r="K112" s="53"/>
      <c r="L112" s="53"/>
      <c r="M112" s="53"/>
      <c r="N112" s="53"/>
      <c r="O112" s="53"/>
      <c r="P112" s="86"/>
      <c r="Q112" s="86"/>
      <c r="R112" s="86"/>
      <c r="S112" s="86"/>
      <c r="T112" s="86"/>
      <c r="U112" s="86"/>
      <c r="V112" s="86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5"/>
      <c r="AP112" s="55"/>
      <c r="AQ112" s="55"/>
      <c r="AR112" s="53"/>
      <c r="AS112" s="55"/>
      <c r="AT112" s="55"/>
      <c r="AU112" s="53"/>
      <c r="AV112" s="55"/>
      <c r="AW112" s="55"/>
      <c r="AX112" s="53"/>
      <c r="AY112" s="56"/>
      <c r="AZ112" s="53"/>
      <c r="BA112" s="87"/>
      <c r="BB112" s="87"/>
      <c r="BC112" s="53"/>
      <c r="BD112" s="53"/>
      <c r="BE112" s="53"/>
      <c r="BF112" s="80" t="str">
        <f t="shared" si="6"/>
        <v/>
      </c>
      <c r="BG112" s="53"/>
      <c r="BH112" s="53"/>
      <c r="BI112" s="53"/>
      <c r="BJ112" s="53"/>
    </row>
    <row r="113" spans="1:62" ht="19.2" x14ac:dyDescent="0.45">
      <c r="A113" s="68" t="str">
        <f t="shared" ca="1" si="4"/>
        <v/>
      </c>
      <c r="B113" s="69" t="str">
        <f t="shared" ca="1" si="5"/>
        <v/>
      </c>
      <c r="C113" s="53"/>
      <c r="D113" s="53"/>
      <c r="E113" s="53"/>
      <c r="F113" s="53"/>
      <c r="G113" s="80"/>
      <c r="H113" s="53"/>
      <c r="I113" s="53"/>
      <c r="J113" s="53"/>
      <c r="K113" s="53"/>
      <c r="L113" s="53"/>
      <c r="M113" s="53"/>
      <c r="N113" s="53"/>
      <c r="O113" s="53"/>
      <c r="P113" s="86"/>
      <c r="Q113" s="86"/>
      <c r="R113" s="86"/>
      <c r="S113" s="86"/>
      <c r="T113" s="86"/>
      <c r="U113" s="86"/>
      <c r="V113" s="86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5"/>
      <c r="AP113" s="55"/>
      <c r="AQ113" s="55"/>
      <c r="AR113" s="53"/>
      <c r="AS113" s="55"/>
      <c r="AT113" s="55"/>
      <c r="AU113" s="53"/>
      <c r="AV113" s="55"/>
      <c r="AW113" s="55"/>
      <c r="AX113" s="53"/>
      <c r="AY113" s="56"/>
      <c r="AZ113" s="53"/>
      <c r="BA113" s="87"/>
      <c r="BB113" s="87"/>
      <c r="BC113" s="53"/>
      <c r="BD113" s="53"/>
      <c r="BE113" s="53"/>
      <c r="BF113" s="80" t="str">
        <f t="shared" si="6"/>
        <v/>
      </c>
      <c r="BG113" s="53"/>
      <c r="BH113" s="53"/>
      <c r="BI113" s="53"/>
      <c r="BJ113" s="53"/>
    </row>
    <row r="114" spans="1:62" ht="19.2" x14ac:dyDescent="0.45">
      <c r="A114" s="68" t="str">
        <f t="shared" ca="1" si="4"/>
        <v/>
      </c>
      <c r="B114" s="69" t="str">
        <f t="shared" ca="1" si="5"/>
        <v/>
      </c>
      <c r="C114" s="53"/>
      <c r="D114" s="53"/>
      <c r="E114" s="53"/>
      <c r="F114" s="53"/>
      <c r="G114" s="80"/>
      <c r="H114" s="53"/>
      <c r="I114" s="53"/>
      <c r="J114" s="53"/>
      <c r="K114" s="53"/>
      <c r="L114" s="53"/>
      <c r="M114" s="53"/>
      <c r="N114" s="53"/>
      <c r="O114" s="53"/>
      <c r="P114" s="86"/>
      <c r="Q114" s="86"/>
      <c r="R114" s="86"/>
      <c r="S114" s="86"/>
      <c r="T114" s="86"/>
      <c r="U114" s="86"/>
      <c r="V114" s="86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5"/>
      <c r="AP114" s="55"/>
      <c r="AQ114" s="55"/>
      <c r="AR114" s="53"/>
      <c r="AS114" s="55"/>
      <c r="AT114" s="55"/>
      <c r="AU114" s="53"/>
      <c r="AV114" s="55"/>
      <c r="AW114" s="55"/>
      <c r="AX114" s="53"/>
      <c r="AY114" s="56"/>
      <c r="AZ114" s="53"/>
      <c r="BA114" s="87"/>
      <c r="BB114" s="87"/>
      <c r="BC114" s="53"/>
      <c r="BD114" s="53"/>
      <c r="BE114" s="53"/>
      <c r="BF114" s="80" t="str">
        <f t="shared" si="6"/>
        <v/>
      </c>
      <c r="BG114" s="53"/>
      <c r="BH114" s="53"/>
      <c r="BI114" s="53"/>
      <c r="BJ114" s="53"/>
    </row>
    <row r="115" spans="1:62" ht="19.2" x14ac:dyDescent="0.45">
      <c r="A115" s="68" t="str">
        <f t="shared" ca="1" si="4"/>
        <v/>
      </c>
      <c r="B115" s="69" t="str">
        <f t="shared" ca="1" si="5"/>
        <v/>
      </c>
      <c r="C115" s="53"/>
      <c r="D115" s="53"/>
      <c r="E115" s="53"/>
      <c r="F115" s="53"/>
      <c r="G115" s="80"/>
      <c r="H115" s="53"/>
      <c r="I115" s="53"/>
      <c r="J115" s="53"/>
      <c r="K115" s="53"/>
      <c r="L115" s="53"/>
      <c r="M115" s="53"/>
      <c r="N115" s="53"/>
      <c r="O115" s="53"/>
      <c r="P115" s="86"/>
      <c r="Q115" s="86"/>
      <c r="R115" s="86"/>
      <c r="S115" s="86"/>
      <c r="T115" s="86"/>
      <c r="U115" s="86"/>
      <c r="V115" s="86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5"/>
      <c r="AP115" s="55"/>
      <c r="AQ115" s="55"/>
      <c r="AR115" s="53"/>
      <c r="AS115" s="55"/>
      <c r="AT115" s="55"/>
      <c r="AU115" s="53"/>
      <c r="AV115" s="55"/>
      <c r="AW115" s="55"/>
      <c r="AX115" s="53"/>
      <c r="AY115" s="56"/>
      <c r="AZ115" s="53"/>
      <c r="BA115" s="87"/>
      <c r="BB115" s="87"/>
      <c r="BC115" s="53"/>
      <c r="BD115" s="53"/>
      <c r="BE115" s="53"/>
      <c r="BF115" s="80" t="str">
        <f t="shared" si="6"/>
        <v/>
      </c>
      <c r="BG115" s="53"/>
      <c r="BH115" s="53"/>
      <c r="BI115" s="53"/>
      <c r="BJ115" s="53"/>
    </row>
    <row r="116" spans="1:62" ht="19.2" x14ac:dyDescent="0.45">
      <c r="A116" s="68" t="str">
        <f t="shared" ca="1" si="4"/>
        <v/>
      </c>
      <c r="B116" s="69" t="str">
        <f t="shared" ca="1" si="5"/>
        <v/>
      </c>
      <c r="C116" s="53"/>
      <c r="D116" s="53"/>
      <c r="E116" s="53"/>
      <c r="F116" s="53"/>
      <c r="G116" s="80"/>
      <c r="H116" s="53"/>
      <c r="I116" s="53"/>
      <c r="J116" s="53"/>
      <c r="K116" s="53"/>
      <c r="L116" s="53"/>
      <c r="M116" s="53"/>
      <c r="N116" s="53"/>
      <c r="O116" s="53"/>
      <c r="P116" s="86"/>
      <c r="Q116" s="86"/>
      <c r="R116" s="86"/>
      <c r="S116" s="86"/>
      <c r="T116" s="86"/>
      <c r="U116" s="86"/>
      <c r="V116" s="86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5"/>
      <c r="AP116" s="55"/>
      <c r="AQ116" s="55"/>
      <c r="AR116" s="53"/>
      <c r="AS116" s="55"/>
      <c r="AT116" s="55"/>
      <c r="AU116" s="53"/>
      <c r="AV116" s="55"/>
      <c r="AW116" s="55"/>
      <c r="AX116" s="53"/>
      <c r="AY116" s="56"/>
      <c r="AZ116" s="53"/>
      <c r="BA116" s="87"/>
      <c r="BB116" s="87"/>
      <c r="BC116" s="53"/>
      <c r="BD116" s="53"/>
      <c r="BE116" s="53"/>
      <c r="BF116" s="80" t="str">
        <f t="shared" si="6"/>
        <v/>
      </c>
      <c r="BG116" s="53"/>
      <c r="BH116" s="53"/>
      <c r="BI116" s="53"/>
      <c r="BJ116" s="53"/>
    </row>
    <row r="117" spans="1:62" ht="19.2" x14ac:dyDescent="0.45">
      <c r="A117" s="68" t="str">
        <f t="shared" ca="1" si="4"/>
        <v/>
      </c>
      <c r="B117" s="69" t="str">
        <f t="shared" ca="1" si="5"/>
        <v/>
      </c>
      <c r="C117" s="53"/>
      <c r="D117" s="53"/>
      <c r="E117" s="53"/>
      <c r="F117" s="53"/>
      <c r="G117" s="80"/>
      <c r="H117" s="53"/>
      <c r="I117" s="53"/>
      <c r="J117" s="53"/>
      <c r="K117" s="53"/>
      <c r="L117" s="53"/>
      <c r="M117" s="53"/>
      <c r="N117" s="53"/>
      <c r="O117" s="53"/>
      <c r="P117" s="86"/>
      <c r="Q117" s="86"/>
      <c r="R117" s="86"/>
      <c r="S117" s="86"/>
      <c r="T117" s="86"/>
      <c r="U117" s="86"/>
      <c r="V117" s="86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5"/>
      <c r="AP117" s="55"/>
      <c r="AQ117" s="55"/>
      <c r="AR117" s="53"/>
      <c r="AS117" s="55"/>
      <c r="AT117" s="55"/>
      <c r="AU117" s="53"/>
      <c r="AV117" s="55"/>
      <c r="AW117" s="55"/>
      <c r="AX117" s="53"/>
      <c r="AY117" s="56"/>
      <c r="AZ117" s="53"/>
      <c r="BA117" s="87"/>
      <c r="BB117" s="87"/>
      <c r="BC117" s="53"/>
      <c r="BD117" s="53"/>
      <c r="BE117" s="53"/>
      <c r="BF117" s="80" t="str">
        <f t="shared" si="6"/>
        <v/>
      </c>
      <c r="BG117" s="53"/>
      <c r="BH117" s="53"/>
      <c r="BI117" s="53"/>
      <c r="BJ117" s="53"/>
    </row>
    <row r="118" spans="1:62" ht="19.2" x14ac:dyDescent="0.45">
      <c r="A118" s="68" t="str">
        <f t="shared" ca="1" si="4"/>
        <v/>
      </c>
      <c r="B118" s="69" t="str">
        <f t="shared" ca="1" si="5"/>
        <v/>
      </c>
      <c r="C118" s="53"/>
      <c r="D118" s="53"/>
      <c r="E118" s="53"/>
      <c r="F118" s="53"/>
      <c r="G118" s="80"/>
      <c r="H118" s="53"/>
      <c r="I118" s="53"/>
      <c r="J118" s="53"/>
      <c r="K118" s="53"/>
      <c r="L118" s="53"/>
      <c r="M118" s="53"/>
      <c r="N118" s="53"/>
      <c r="O118" s="53"/>
      <c r="P118" s="86"/>
      <c r="Q118" s="86"/>
      <c r="R118" s="86"/>
      <c r="S118" s="86"/>
      <c r="T118" s="86"/>
      <c r="U118" s="86"/>
      <c r="V118" s="86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5"/>
      <c r="AP118" s="55"/>
      <c r="AQ118" s="55"/>
      <c r="AR118" s="53"/>
      <c r="AS118" s="55"/>
      <c r="AT118" s="55"/>
      <c r="AU118" s="53"/>
      <c r="AV118" s="55"/>
      <c r="AW118" s="55"/>
      <c r="AX118" s="53"/>
      <c r="AY118" s="56"/>
      <c r="AZ118" s="53"/>
      <c r="BA118" s="87"/>
      <c r="BB118" s="87"/>
      <c r="BC118" s="53"/>
      <c r="BD118" s="53"/>
      <c r="BE118" s="53"/>
      <c r="BF118" s="80" t="str">
        <f t="shared" si="6"/>
        <v/>
      </c>
      <c r="BG118" s="53"/>
      <c r="BH118" s="53"/>
      <c r="BI118" s="53"/>
      <c r="BJ118" s="53"/>
    </row>
    <row r="119" spans="1:62" ht="19.2" x14ac:dyDescent="0.45">
      <c r="A119" s="68" t="str">
        <f t="shared" ca="1" si="4"/>
        <v/>
      </c>
      <c r="B119" s="69" t="str">
        <f t="shared" ca="1" si="5"/>
        <v/>
      </c>
      <c r="C119" s="53"/>
      <c r="D119" s="53"/>
      <c r="E119" s="53"/>
      <c r="F119" s="53"/>
      <c r="G119" s="80"/>
      <c r="H119" s="53"/>
      <c r="I119" s="53"/>
      <c r="J119" s="53"/>
      <c r="K119" s="53"/>
      <c r="L119" s="53"/>
      <c r="M119" s="53"/>
      <c r="N119" s="53"/>
      <c r="O119" s="53"/>
      <c r="P119" s="86"/>
      <c r="Q119" s="86"/>
      <c r="R119" s="86"/>
      <c r="S119" s="86"/>
      <c r="T119" s="86"/>
      <c r="U119" s="86"/>
      <c r="V119" s="86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5"/>
      <c r="AP119" s="55"/>
      <c r="AQ119" s="55"/>
      <c r="AR119" s="53"/>
      <c r="AS119" s="55"/>
      <c r="AT119" s="55"/>
      <c r="AU119" s="53"/>
      <c r="AV119" s="55"/>
      <c r="AW119" s="55"/>
      <c r="AX119" s="53"/>
      <c r="AY119" s="56"/>
      <c r="AZ119" s="53"/>
      <c r="BA119" s="87"/>
      <c r="BB119" s="87"/>
      <c r="BC119" s="53"/>
      <c r="BD119" s="53"/>
      <c r="BE119" s="53"/>
      <c r="BF119" s="80" t="str">
        <f t="shared" si="6"/>
        <v/>
      </c>
      <c r="BG119" s="53"/>
      <c r="BH119" s="53"/>
      <c r="BI119" s="53"/>
      <c r="BJ119" s="53"/>
    </row>
    <row r="120" spans="1:62" ht="19.2" x14ac:dyDescent="0.45">
      <c r="A120" s="68" t="str">
        <f t="shared" ca="1" si="4"/>
        <v/>
      </c>
      <c r="B120" s="69" t="str">
        <f t="shared" ca="1" si="5"/>
        <v/>
      </c>
      <c r="C120" s="53"/>
      <c r="D120" s="53"/>
      <c r="E120" s="53"/>
      <c r="F120" s="53"/>
      <c r="G120" s="80"/>
      <c r="H120" s="53"/>
      <c r="I120" s="53"/>
      <c r="J120" s="53"/>
      <c r="K120" s="53"/>
      <c r="L120" s="53"/>
      <c r="M120" s="53"/>
      <c r="N120" s="53"/>
      <c r="O120" s="53"/>
      <c r="P120" s="86"/>
      <c r="Q120" s="86"/>
      <c r="R120" s="86"/>
      <c r="S120" s="86"/>
      <c r="T120" s="86"/>
      <c r="U120" s="86"/>
      <c r="V120" s="86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5"/>
      <c r="AP120" s="55"/>
      <c r="AQ120" s="55"/>
      <c r="AR120" s="53"/>
      <c r="AS120" s="55"/>
      <c r="AT120" s="55"/>
      <c r="AU120" s="53"/>
      <c r="AV120" s="55"/>
      <c r="AW120" s="55"/>
      <c r="AX120" s="53"/>
      <c r="AY120" s="56"/>
      <c r="AZ120" s="53"/>
      <c r="BA120" s="87"/>
      <c r="BB120" s="87"/>
      <c r="BC120" s="53"/>
      <c r="BD120" s="53"/>
      <c r="BE120" s="53"/>
      <c r="BF120" s="80" t="str">
        <f t="shared" si="6"/>
        <v/>
      </c>
      <c r="BG120" s="53"/>
      <c r="BH120" s="53"/>
      <c r="BI120" s="53"/>
      <c r="BJ120" s="53"/>
    </row>
    <row r="121" spans="1:62" ht="19.2" x14ac:dyDescent="0.45">
      <c r="A121" s="68" t="str">
        <f t="shared" ref="A121:A184" ca="1" si="7">IF(C121&lt;&gt;"",IF(BA121&lt;&gt;"","Livré",IF(AO121&lt;=TODAY(),"Prêt",IF(AO121&gt;TODAY(),"Futur","ERR"))),"")</f>
        <v/>
      </c>
      <c r="B121" s="69" t="str">
        <f t="shared" ref="B121:B184" ca="1" si="8">IF(C121&lt;&gt;"",IF(BA121="",TODAY()-AO121,BA121-AO121),"")</f>
        <v/>
      </c>
      <c r="C121" s="53"/>
      <c r="D121" s="53"/>
      <c r="E121" s="53"/>
      <c r="F121" s="53"/>
      <c r="G121" s="80"/>
      <c r="H121" s="53"/>
      <c r="I121" s="53"/>
      <c r="J121" s="53"/>
      <c r="K121" s="53"/>
      <c r="L121" s="53"/>
      <c r="M121" s="53"/>
      <c r="N121" s="53"/>
      <c r="O121" s="53"/>
      <c r="P121" s="86"/>
      <c r="Q121" s="86"/>
      <c r="R121" s="86"/>
      <c r="S121" s="86"/>
      <c r="T121" s="86"/>
      <c r="U121" s="86"/>
      <c r="V121" s="86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5"/>
      <c r="AP121" s="55"/>
      <c r="AQ121" s="55"/>
      <c r="AR121" s="53"/>
      <c r="AS121" s="55"/>
      <c r="AT121" s="55"/>
      <c r="AU121" s="53"/>
      <c r="AV121" s="55"/>
      <c r="AW121" s="55"/>
      <c r="AX121" s="53"/>
      <c r="AY121" s="56"/>
      <c r="AZ121" s="53"/>
      <c r="BA121" s="87"/>
      <c r="BB121" s="87"/>
      <c r="BC121" s="53"/>
      <c r="BD121" s="53"/>
      <c r="BE121" s="53"/>
      <c r="BF121" s="80" t="str">
        <f t="shared" ref="BF121:BF184" si="9">IF(AO121&lt;&gt;"",TEXT(AO121,"AAAAMM"),"")</f>
        <v/>
      </c>
      <c r="BG121" s="53"/>
      <c r="BH121" s="53"/>
      <c r="BI121" s="53"/>
      <c r="BJ121" s="53"/>
    </row>
    <row r="122" spans="1:62" ht="19.2" x14ac:dyDescent="0.45">
      <c r="A122" s="68" t="str">
        <f t="shared" ca="1" si="7"/>
        <v/>
      </c>
      <c r="B122" s="69" t="str">
        <f t="shared" ca="1" si="8"/>
        <v/>
      </c>
      <c r="C122" s="53"/>
      <c r="D122" s="53"/>
      <c r="E122" s="53"/>
      <c r="F122" s="53"/>
      <c r="G122" s="80"/>
      <c r="H122" s="53"/>
      <c r="I122" s="53"/>
      <c r="J122" s="53"/>
      <c r="K122" s="53"/>
      <c r="L122" s="53"/>
      <c r="M122" s="53"/>
      <c r="N122" s="53"/>
      <c r="O122" s="53"/>
      <c r="P122" s="86"/>
      <c r="Q122" s="86"/>
      <c r="R122" s="86"/>
      <c r="S122" s="86"/>
      <c r="T122" s="86"/>
      <c r="U122" s="86"/>
      <c r="V122" s="86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5"/>
      <c r="AP122" s="55"/>
      <c r="AQ122" s="55"/>
      <c r="AR122" s="53"/>
      <c r="AS122" s="55"/>
      <c r="AT122" s="55"/>
      <c r="AU122" s="53"/>
      <c r="AV122" s="55"/>
      <c r="AW122" s="55"/>
      <c r="AX122" s="53"/>
      <c r="AY122" s="56"/>
      <c r="AZ122" s="53"/>
      <c r="BA122" s="87"/>
      <c r="BB122" s="87"/>
      <c r="BC122" s="53"/>
      <c r="BD122" s="53"/>
      <c r="BE122" s="53"/>
      <c r="BF122" s="80" t="str">
        <f t="shared" si="9"/>
        <v/>
      </c>
      <c r="BG122" s="53"/>
      <c r="BH122" s="53"/>
      <c r="BI122" s="53"/>
      <c r="BJ122" s="53"/>
    </row>
    <row r="123" spans="1:62" ht="19.2" x14ac:dyDescent="0.45">
      <c r="A123" s="68" t="str">
        <f t="shared" ca="1" si="7"/>
        <v/>
      </c>
      <c r="B123" s="69" t="str">
        <f t="shared" ca="1" si="8"/>
        <v/>
      </c>
      <c r="C123" s="53"/>
      <c r="D123" s="53"/>
      <c r="E123" s="53"/>
      <c r="F123" s="53"/>
      <c r="G123" s="80"/>
      <c r="H123" s="53"/>
      <c r="I123" s="53"/>
      <c r="J123" s="53"/>
      <c r="K123" s="53"/>
      <c r="L123" s="53"/>
      <c r="M123" s="53"/>
      <c r="N123" s="53"/>
      <c r="O123" s="53"/>
      <c r="P123" s="86"/>
      <c r="Q123" s="86"/>
      <c r="R123" s="86"/>
      <c r="S123" s="86"/>
      <c r="T123" s="86"/>
      <c r="U123" s="86"/>
      <c r="V123" s="86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5"/>
      <c r="AP123" s="55"/>
      <c r="AQ123" s="55"/>
      <c r="AR123" s="53"/>
      <c r="AS123" s="55"/>
      <c r="AT123" s="55"/>
      <c r="AU123" s="53"/>
      <c r="AV123" s="55"/>
      <c r="AW123" s="55"/>
      <c r="AX123" s="53"/>
      <c r="AY123" s="56"/>
      <c r="AZ123" s="53"/>
      <c r="BA123" s="87"/>
      <c r="BB123" s="87"/>
      <c r="BC123" s="53"/>
      <c r="BD123" s="53"/>
      <c r="BE123" s="53"/>
      <c r="BF123" s="80" t="str">
        <f t="shared" si="9"/>
        <v/>
      </c>
      <c r="BG123" s="53"/>
      <c r="BH123" s="53"/>
      <c r="BI123" s="53"/>
      <c r="BJ123" s="53"/>
    </row>
    <row r="124" spans="1:62" ht="19.2" x14ac:dyDescent="0.45">
      <c r="A124" s="68" t="str">
        <f t="shared" ca="1" si="7"/>
        <v/>
      </c>
      <c r="B124" s="69" t="str">
        <f t="shared" ca="1" si="8"/>
        <v/>
      </c>
      <c r="C124" s="53"/>
      <c r="D124" s="53"/>
      <c r="E124" s="53"/>
      <c r="F124" s="53"/>
      <c r="G124" s="80"/>
      <c r="H124" s="53"/>
      <c r="I124" s="53"/>
      <c r="J124" s="53"/>
      <c r="K124" s="53"/>
      <c r="L124" s="53"/>
      <c r="M124" s="53"/>
      <c r="N124" s="53"/>
      <c r="O124" s="53"/>
      <c r="P124" s="86"/>
      <c r="Q124" s="86"/>
      <c r="R124" s="86"/>
      <c r="S124" s="86"/>
      <c r="T124" s="86"/>
      <c r="U124" s="86"/>
      <c r="V124" s="86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5"/>
      <c r="AP124" s="55"/>
      <c r="AQ124" s="55"/>
      <c r="AR124" s="53"/>
      <c r="AS124" s="55"/>
      <c r="AT124" s="55"/>
      <c r="AU124" s="53"/>
      <c r="AV124" s="55"/>
      <c r="AW124" s="55"/>
      <c r="AX124" s="53"/>
      <c r="AY124" s="56"/>
      <c r="AZ124" s="53"/>
      <c r="BA124" s="87"/>
      <c r="BB124" s="87"/>
      <c r="BC124" s="53"/>
      <c r="BD124" s="53"/>
      <c r="BE124" s="53"/>
      <c r="BF124" s="80" t="str">
        <f t="shared" si="9"/>
        <v/>
      </c>
      <c r="BG124" s="53"/>
      <c r="BH124" s="53"/>
      <c r="BI124" s="53"/>
      <c r="BJ124" s="53"/>
    </row>
    <row r="125" spans="1:62" ht="19.2" x14ac:dyDescent="0.45">
      <c r="A125" s="68" t="str">
        <f t="shared" ca="1" si="7"/>
        <v/>
      </c>
      <c r="B125" s="69" t="str">
        <f t="shared" ca="1" si="8"/>
        <v/>
      </c>
      <c r="C125" s="53"/>
      <c r="D125" s="53"/>
      <c r="E125" s="53"/>
      <c r="F125" s="53"/>
      <c r="G125" s="80"/>
      <c r="H125" s="53"/>
      <c r="I125" s="53"/>
      <c r="J125" s="53"/>
      <c r="K125" s="53"/>
      <c r="L125" s="53"/>
      <c r="M125" s="53"/>
      <c r="N125" s="53"/>
      <c r="O125" s="53"/>
      <c r="P125" s="86"/>
      <c r="Q125" s="86"/>
      <c r="R125" s="86"/>
      <c r="S125" s="86"/>
      <c r="T125" s="86"/>
      <c r="U125" s="86"/>
      <c r="V125" s="86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5"/>
      <c r="AP125" s="55"/>
      <c r="AQ125" s="55"/>
      <c r="AR125" s="53"/>
      <c r="AS125" s="55"/>
      <c r="AT125" s="55"/>
      <c r="AU125" s="53"/>
      <c r="AV125" s="55"/>
      <c r="AW125" s="55"/>
      <c r="AX125" s="53"/>
      <c r="AY125" s="56"/>
      <c r="AZ125" s="53"/>
      <c r="BA125" s="87"/>
      <c r="BB125" s="87"/>
      <c r="BC125" s="53"/>
      <c r="BD125" s="53"/>
      <c r="BE125" s="53"/>
      <c r="BF125" s="80" t="str">
        <f t="shared" si="9"/>
        <v/>
      </c>
      <c r="BG125" s="53"/>
      <c r="BH125" s="53"/>
      <c r="BI125" s="53"/>
      <c r="BJ125" s="53"/>
    </row>
    <row r="126" spans="1:62" ht="19.2" x14ac:dyDescent="0.45">
      <c r="A126" s="68" t="str">
        <f t="shared" ca="1" si="7"/>
        <v/>
      </c>
      <c r="B126" s="69" t="str">
        <f t="shared" ca="1" si="8"/>
        <v/>
      </c>
      <c r="C126" s="53"/>
      <c r="D126" s="53"/>
      <c r="E126" s="53"/>
      <c r="F126" s="53"/>
      <c r="G126" s="80"/>
      <c r="H126" s="53"/>
      <c r="I126" s="53"/>
      <c r="J126" s="53"/>
      <c r="K126" s="53"/>
      <c r="L126" s="53"/>
      <c r="M126" s="53"/>
      <c r="N126" s="53"/>
      <c r="O126" s="53"/>
      <c r="P126" s="86"/>
      <c r="Q126" s="86"/>
      <c r="R126" s="86"/>
      <c r="S126" s="86"/>
      <c r="T126" s="86"/>
      <c r="U126" s="86"/>
      <c r="V126" s="86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5"/>
      <c r="AP126" s="55"/>
      <c r="AQ126" s="55"/>
      <c r="AR126" s="53"/>
      <c r="AS126" s="55"/>
      <c r="AT126" s="55"/>
      <c r="AU126" s="53"/>
      <c r="AV126" s="55"/>
      <c r="AW126" s="55"/>
      <c r="AX126" s="53"/>
      <c r="AY126" s="56"/>
      <c r="AZ126" s="53"/>
      <c r="BA126" s="87"/>
      <c r="BB126" s="87"/>
      <c r="BC126" s="53"/>
      <c r="BD126" s="53"/>
      <c r="BE126" s="53"/>
      <c r="BF126" s="80" t="str">
        <f t="shared" si="9"/>
        <v/>
      </c>
      <c r="BG126" s="53"/>
      <c r="BH126" s="53"/>
      <c r="BI126" s="53"/>
      <c r="BJ126" s="53"/>
    </row>
    <row r="127" spans="1:62" ht="19.2" x14ac:dyDescent="0.45">
      <c r="A127" s="68" t="str">
        <f t="shared" ca="1" si="7"/>
        <v/>
      </c>
      <c r="B127" s="69" t="str">
        <f t="shared" ca="1" si="8"/>
        <v/>
      </c>
      <c r="C127" s="53"/>
      <c r="D127" s="53"/>
      <c r="E127" s="53"/>
      <c r="F127" s="53"/>
      <c r="G127" s="80"/>
      <c r="H127" s="53"/>
      <c r="I127" s="53"/>
      <c r="J127" s="53"/>
      <c r="K127" s="53"/>
      <c r="L127" s="53"/>
      <c r="M127" s="53"/>
      <c r="N127" s="53"/>
      <c r="O127" s="53"/>
      <c r="P127" s="86"/>
      <c r="Q127" s="86"/>
      <c r="R127" s="86"/>
      <c r="S127" s="86"/>
      <c r="T127" s="86"/>
      <c r="U127" s="86"/>
      <c r="V127" s="86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5"/>
      <c r="AP127" s="55"/>
      <c r="AQ127" s="55"/>
      <c r="AR127" s="53"/>
      <c r="AS127" s="55"/>
      <c r="AT127" s="55"/>
      <c r="AU127" s="53"/>
      <c r="AV127" s="55"/>
      <c r="AW127" s="55"/>
      <c r="AX127" s="53"/>
      <c r="AY127" s="56"/>
      <c r="AZ127" s="53"/>
      <c r="BA127" s="87"/>
      <c r="BB127" s="87"/>
      <c r="BC127" s="53"/>
      <c r="BD127" s="53"/>
      <c r="BE127" s="53"/>
      <c r="BF127" s="80" t="str">
        <f t="shared" si="9"/>
        <v/>
      </c>
      <c r="BG127" s="53"/>
      <c r="BH127" s="53"/>
      <c r="BI127" s="53"/>
      <c r="BJ127" s="53"/>
    </row>
    <row r="128" spans="1:62" ht="19.2" x14ac:dyDescent="0.45">
      <c r="A128" s="68" t="str">
        <f t="shared" ca="1" si="7"/>
        <v/>
      </c>
      <c r="B128" s="69" t="str">
        <f t="shared" ca="1" si="8"/>
        <v/>
      </c>
      <c r="C128" s="53"/>
      <c r="D128" s="53"/>
      <c r="E128" s="53"/>
      <c r="F128" s="53"/>
      <c r="G128" s="80"/>
      <c r="H128" s="53"/>
      <c r="I128" s="53"/>
      <c r="J128" s="53"/>
      <c r="K128" s="53"/>
      <c r="L128" s="53"/>
      <c r="M128" s="53"/>
      <c r="N128" s="53"/>
      <c r="O128" s="53"/>
      <c r="P128" s="86"/>
      <c r="Q128" s="86"/>
      <c r="R128" s="86"/>
      <c r="S128" s="86"/>
      <c r="T128" s="86"/>
      <c r="U128" s="86"/>
      <c r="V128" s="86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5"/>
      <c r="AP128" s="55"/>
      <c r="AQ128" s="55"/>
      <c r="AR128" s="53"/>
      <c r="AS128" s="55"/>
      <c r="AT128" s="55"/>
      <c r="AU128" s="53"/>
      <c r="AV128" s="55"/>
      <c r="AW128" s="55"/>
      <c r="AX128" s="53"/>
      <c r="AY128" s="56"/>
      <c r="AZ128" s="53"/>
      <c r="BA128" s="87"/>
      <c r="BB128" s="87"/>
      <c r="BC128" s="53"/>
      <c r="BD128" s="53"/>
      <c r="BE128" s="53"/>
      <c r="BF128" s="80" t="str">
        <f t="shared" si="9"/>
        <v/>
      </c>
      <c r="BG128" s="53"/>
      <c r="BH128" s="53"/>
      <c r="BI128" s="53"/>
      <c r="BJ128" s="53"/>
    </row>
    <row r="129" spans="1:62" ht="19.2" x14ac:dyDescent="0.45">
      <c r="A129" s="68" t="str">
        <f t="shared" ca="1" si="7"/>
        <v/>
      </c>
      <c r="B129" s="69" t="str">
        <f t="shared" ca="1" si="8"/>
        <v/>
      </c>
      <c r="C129" s="53"/>
      <c r="D129" s="53"/>
      <c r="E129" s="53"/>
      <c r="F129" s="53"/>
      <c r="G129" s="80"/>
      <c r="H129" s="53"/>
      <c r="I129" s="53"/>
      <c r="J129" s="53"/>
      <c r="K129" s="53"/>
      <c r="L129" s="53"/>
      <c r="M129" s="53"/>
      <c r="N129" s="53"/>
      <c r="O129" s="53"/>
      <c r="P129" s="86"/>
      <c r="Q129" s="86"/>
      <c r="R129" s="86"/>
      <c r="S129" s="86"/>
      <c r="T129" s="86"/>
      <c r="U129" s="86"/>
      <c r="V129" s="86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5"/>
      <c r="AP129" s="55"/>
      <c r="AQ129" s="55"/>
      <c r="AR129" s="53"/>
      <c r="AS129" s="55"/>
      <c r="AT129" s="55"/>
      <c r="AU129" s="53"/>
      <c r="AV129" s="55"/>
      <c r="AW129" s="55"/>
      <c r="AX129" s="53"/>
      <c r="AY129" s="56"/>
      <c r="AZ129" s="53"/>
      <c r="BA129" s="87"/>
      <c r="BB129" s="87"/>
      <c r="BC129" s="53"/>
      <c r="BD129" s="53"/>
      <c r="BE129" s="53"/>
      <c r="BF129" s="80" t="str">
        <f t="shared" si="9"/>
        <v/>
      </c>
      <c r="BG129" s="53"/>
      <c r="BH129" s="53"/>
      <c r="BI129" s="53"/>
      <c r="BJ129" s="53"/>
    </row>
    <row r="130" spans="1:62" ht="19.2" x14ac:dyDescent="0.45">
      <c r="A130" s="68" t="str">
        <f t="shared" ca="1" si="7"/>
        <v/>
      </c>
      <c r="B130" s="69" t="str">
        <f t="shared" ca="1" si="8"/>
        <v/>
      </c>
      <c r="C130" s="53"/>
      <c r="D130" s="53"/>
      <c r="E130" s="53"/>
      <c r="F130" s="53"/>
      <c r="G130" s="80"/>
      <c r="H130" s="53"/>
      <c r="I130" s="53"/>
      <c r="J130" s="53"/>
      <c r="K130" s="53"/>
      <c r="L130" s="53"/>
      <c r="M130" s="53"/>
      <c r="N130" s="53"/>
      <c r="O130" s="53"/>
      <c r="P130" s="86"/>
      <c r="Q130" s="86"/>
      <c r="R130" s="86"/>
      <c r="S130" s="86"/>
      <c r="T130" s="86"/>
      <c r="U130" s="86"/>
      <c r="V130" s="86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5"/>
      <c r="AP130" s="55"/>
      <c r="AQ130" s="55"/>
      <c r="AR130" s="53"/>
      <c r="AS130" s="55"/>
      <c r="AT130" s="55"/>
      <c r="AU130" s="53"/>
      <c r="AV130" s="55"/>
      <c r="AW130" s="55"/>
      <c r="AX130" s="53"/>
      <c r="AY130" s="56"/>
      <c r="AZ130" s="53"/>
      <c r="BA130" s="87"/>
      <c r="BB130" s="87"/>
      <c r="BC130" s="53"/>
      <c r="BD130" s="53"/>
      <c r="BE130" s="53"/>
      <c r="BF130" s="80" t="str">
        <f t="shared" si="9"/>
        <v/>
      </c>
      <c r="BG130" s="53"/>
      <c r="BH130" s="53"/>
      <c r="BI130" s="53"/>
      <c r="BJ130" s="53"/>
    </row>
    <row r="131" spans="1:62" ht="19.2" x14ac:dyDescent="0.45">
      <c r="A131" s="68" t="str">
        <f t="shared" ca="1" si="7"/>
        <v/>
      </c>
      <c r="B131" s="69" t="str">
        <f t="shared" ca="1" si="8"/>
        <v/>
      </c>
      <c r="C131" s="53"/>
      <c r="D131" s="53"/>
      <c r="E131" s="53"/>
      <c r="F131" s="53"/>
      <c r="G131" s="80"/>
      <c r="H131" s="53"/>
      <c r="I131" s="53"/>
      <c r="J131" s="53"/>
      <c r="K131" s="53"/>
      <c r="L131" s="53"/>
      <c r="M131" s="53"/>
      <c r="N131" s="53"/>
      <c r="O131" s="53"/>
      <c r="P131" s="86"/>
      <c r="Q131" s="86"/>
      <c r="R131" s="86"/>
      <c r="S131" s="86"/>
      <c r="T131" s="86"/>
      <c r="U131" s="86"/>
      <c r="V131" s="86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5"/>
      <c r="AP131" s="55"/>
      <c r="AQ131" s="55"/>
      <c r="AR131" s="53"/>
      <c r="AS131" s="55"/>
      <c r="AT131" s="55"/>
      <c r="AU131" s="53"/>
      <c r="AV131" s="55"/>
      <c r="AW131" s="55"/>
      <c r="AX131" s="53"/>
      <c r="AY131" s="56"/>
      <c r="AZ131" s="53"/>
      <c r="BA131" s="87"/>
      <c r="BB131" s="87"/>
      <c r="BC131" s="53"/>
      <c r="BD131" s="53"/>
      <c r="BE131" s="53"/>
      <c r="BF131" s="80" t="str">
        <f t="shared" si="9"/>
        <v/>
      </c>
      <c r="BG131" s="53"/>
      <c r="BH131" s="53"/>
      <c r="BI131" s="53"/>
      <c r="BJ131" s="53"/>
    </row>
    <row r="132" spans="1:62" ht="19.2" x14ac:dyDescent="0.45">
      <c r="A132" s="68" t="str">
        <f t="shared" ca="1" si="7"/>
        <v/>
      </c>
      <c r="B132" s="69" t="str">
        <f t="shared" ca="1" si="8"/>
        <v/>
      </c>
      <c r="C132" s="53"/>
      <c r="D132" s="53"/>
      <c r="E132" s="53"/>
      <c r="F132" s="53"/>
      <c r="G132" s="80"/>
      <c r="H132" s="53"/>
      <c r="I132" s="53"/>
      <c r="J132" s="53"/>
      <c r="K132" s="53"/>
      <c r="L132" s="53"/>
      <c r="M132" s="53"/>
      <c r="N132" s="53"/>
      <c r="O132" s="53"/>
      <c r="P132" s="86"/>
      <c r="Q132" s="86"/>
      <c r="R132" s="86"/>
      <c r="S132" s="86"/>
      <c r="T132" s="86"/>
      <c r="U132" s="86"/>
      <c r="V132" s="86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5"/>
      <c r="AP132" s="55"/>
      <c r="AQ132" s="55"/>
      <c r="AR132" s="53"/>
      <c r="AS132" s="55"/>
      <c r="AT132" s="55"/>
      <c r="AU132" s="53"/>
      <c r="AV132" s="55"/>
      <c r="AW132" s="55"/>
      <c r="AX132" s="53"/>
      <c r="AY132" s="56"/>
      <c r="AZ132" s="53"/>
      <c r="BA132" s="87"/>
      <c r="BB132" s="87"/>
      <c r="BC132" s="53"/>
      <c r="BD132" s="53"/>
      <c r="BE132" s="53"/>
      <c r="BF132" s="80" t="str">
        <f t="shared" si="9"/>
        <v/>
      </c>
      <c r="BG132" s="53"/>
      <c r="BH132" s="53"/>
      <c r="BI132" s="53"/>
      <c r="BJ132" s="53"/>
    </row>
    <row r="133" spans="1:62" ht="19.2" x14ac:dyDescent="0.45">
      <c r="A133" s="68" t="str">
        <f t="shared" ca="1" si="7"/>
        <v/>
      </c>
      <c r="B133" s="69" t="str">
        <f t="shared" ca="1" si="8"/>
        <v/>
      </c>
      <c r="C133" s="53"/>
      <c r="D133" s="53"/>
      <c r="E133" s="53"/>
      <c r="F133" s="53"/>
      <c r="G133" s="80"/>
      <c r="H133" s="53"/>
      <c r="I133" s="53"/>
      <c r="J133" s="53"/>
      <c r="K133" s="53"/>
      <c r="L133" s="53"/>
      <c r="M133" s="53"/>
      <c r="N133" s="53"/>
      <c r="O133" s="53"/>
      <c r="P133" s="86"/>
      <c r="Q133" s="86"/>
      <c r="R133" s="86"/>
      <c r="S133" s="86"/>
      <c r="T133" s="86"/>
      <c r="U133" s="86"/>
      <c r="V133" s="86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5"/>
      <c r="AP133" s="55"/>
      <c r="AQ133" s="55"/>
      <c r="AR133" s="53"/>
      <c r="AS133" s="55"/>
      <c r="AT133" s="55"/>
      <c r="AU133" s="53"/>
      <c r="AV133" s="55"/>
      <c r="AW133" s="55"/>
      <c r="AX133" s="53"/>
      <c r="AY133" s="56"/>
      <c r="AZ133" s="53"/>
      <c r="BA133" s="87"/>
      <c r="BB133" s="87"/>
      <c r="BC133" s="53"/>
      <c r="BD133" s="53"/>
      <c r="BE133" s="53"/>
      <c r="BF133" s="80" t="str">
        <f t="shared" si="9"/>
        <v/>
      </c>
      <c r="BG133" s="53"/>
      <c r="BH133" s="53"/>
      <c r="BI133" s="53"/>
      <c r="BJ133" s="53"/>
    </row>
    <row r="134" spans="1:62" ht="19.2" x14ac:dyDescent="0.45">
      <c r="A134" s="68" t="str">
        <f t="shared" ca="1" si="7"/>
        <v/>
      </c>
      <c r="B134" s="69" t="str">
        <f t="shared" ca="1" si="8"/>
        <v/>
      </c>
      <c r="C134" s="53"/>
      <c r="D134" s="53"/>
      <c r="E134" s="53"/>
      <c r="F134" s="53"/>
      <c r="G134" s="80"/>
      <c r="H134" s="53"/>
      <c r="I134" s="53"/>
      <c r="J134" s="53"/>
      <c r="K134" s="53"/>
      <c r="L134" s="53"/>
      <c r="M134" s="53"/>
      <c r="N134" s="53"/>
      <c r="O134" s="53"/>
      <c r="P134" s="86"/>
      <c r="Q134" s="86"/>
      <c r="R134" s="86"/>
      <c r="S134" s="86"/>
      <c r="T134" s="86"/>
      <c r="U134" s="86"/>
      <c r="V134" s="86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5"/>
      <c r="AP134" s="55"/>
      <c r="AQ134" s="55"/>
      <c r="AR134" s="53"/>
      <c r="AS134" s="55"/>
      <c r="AT134" s="55"/>
      <c r="AU134" s="53"/>
      <c r="AV134" s="55"/>
      <c r="AW134" s="55"/>
      <c r="AX134" s="53"/>
      <c r="AY134" s="56"/>
      <c r="AZ134" s="53"/>
      <c r="BA134" s="87"/>
      <c r="BB134" s="87"/>
      <c r="BC134" s="53"/>
      <c r="BD134" s="53"/>
      <c r="BE134" s="53"/>
      <c r="BF134" s="80" t="str">
        <f t="shared" si="9"/>
        <v/>
      </c>
      <c r="BG134" s="53"/>
      <c r="BH134" s="53"/>
      <c r="BI134" s="53"/>
      <c r="BJ134" s="53"/>
    </row>
    <row r="135" spans="1:62" ht="19.2" x14ac:dyDescent="0.45">
      <c r="A135" s="68" t="str">
        <f t="shared" ca="1" si="7"/>
        <v/>
      </c>
      <c r="B135" s="69" t="str">
        <f t="shared" ca="1" si="8"/>
        <v/>
      </c>
      <c r="C135" s="53"/>
      <c r="D135" s="53"/>
      <c r="E135" s="53"/>
      <c r="F135" s="53"/>
      <c r="G135" s="80"/>
      <c r="H135" s="53"/>
      <c r="I135" s="53"/>
      <c r="J135" s="53"/>
      <c r="K135" s="53"/>
      <c r="L135" s="53"/>
      <c r="M135" s="53"/>
      <c r="N135" s="53"/>
      <c r="O135" s="53"/>
      <c r="P135" s="86"/>
      <c r="Q135" s="86"/>
      <c r="R135" s="86"/>
      <c r="S135" s="86"/>
      <c r="T135" s="86"/>
      <c r="U135" s="86"/>
      <c r="V135" s="86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5"/>
      <c r="AP135" s="55"/>
      <c r="AQ135" s="55"/>
      <c r="AR135" s="53"/>
      <c r="AS135" s="55"/>
      <c r="AT135" s="55"/>
      <c r="AU135" s="53"/>
      <c r="AV135" s="55"/>
      <c r="AW135" s="55"/>
      <c r="AX135" s="53"/>
      <c r="AY135" s="56"/>
      <c r="AZ135" s="53"/>
      <c r="BA135" s="87"/>
      <c r="BB135" s="87"/>
      <c r="BC135" s="53"/>
      <c r="BD135" s="53"/>
      <c r="BE135" s="53"/>
      <c r="BF135" s="80" t="str">
        <f t="shared" si="9"/>
        <v/>
      </c>
      <c r="BG135" s="53"/>
      <c r="BH135" s="53"/>
      <c r="BI135" s="53"/>
      <c r="BJ135" s="53"/>
    </row>
    <row r="136" spans="1:62" ht="19.2" x14ac:dyDescent="0.45">
      <c r="A136" s="68" t="str">
        <f t="shared" ca="1" si="7"/>
        <v/>
      </c>
      <c r="B136" s="69" t="str">
        <f t="shared" ca="1" si="8"/>
        <v/>
      </c>
      <c r="C136" s="53"/>
      <c r="D136" s="53"/>
      <c r="E136" s="53"/>
      <c r="F136" s="53"/>
      <c r="G136" s="80"/>
      <c r="H136" s="53"/>
      <c r="I136" s="53"/>
      <c r="J136" s="53"/>
      <c r="K136" s="53"/>
      <c r="L136" s="53"/>
      <c r="M136" s="53"/>
      <c r="N136" s="53"/>
      <c r="O136" s="53"/>
      <c r="P136" s="86"/>
      <c r="Q136" s="86"/>
      <c r="R136" s="86"/>
      <c r="S136" s="86"/>
      <c r="T136" s="86"/>
      <c r="U136" s="86"/>
      <c r="V136" s="86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5"/>
      <c r="AP136" s="55"/>
      <c r="AQ136" s="55"/>
      <c r="AR136" s="53"/>
      <c r="AS136" s="55"/>
      <c r="AT136" s="55"/>
      <c r="AU136" s="53"/>
      <c r="AV136" s="55"/>
      <c r="AW136" s="55"/>
      <c r="AX136" s="53"/>
      <c r="AY136" s="56"/>
      <c r="AZ136" s="53"/>
      <c r="BA136" s="87"/>
      <c r="BB136" s="87"/>
      <c r="BC136" s="53"/>
      <c r="BD136" s="53"/>
      <c r="BE136" s="53"/>
      <c r="BF136" s="80" t="str">
        <f t="shared" si="9"/>
        <v/>
      </c>
      <c r="BG136" s="53"/>
      <c r="BH136" s="53"/>
      <c r="BI136" s="53"/>
      <c r="BJ136" s="53"/>
    </row>
    <row r="137" spans="1:62" ht="19.2" x14ac:dyDescent="0.45">
      <c r="A137" s="68" t="str">
        <f t="shared" ca="1" si="7"/>
        <v/>
      </c>
      <c r="B137" s="69" t="str">
        <f t="shared" ca="1" si="8"/>
        <v/>
      </c>
      <c r="C137" s="53"/>
      <c r="D137" s="53"/>
      <c r="E137" s="53"/>
      <c r="F137" s="53"/>
      <c r="G137" s="80"/>
      <c r="H137" s="53"/>
      <c r="I137" s="53"/>
      <c r="J137" s="53"/>
      <c r="K137" s="53"/>
      <c r="L137" s="53"/>
      <c r="M137" s="53"/>
      <c r="N137" s="53"/>
      <c r="O137" s="53"/>
      <c r="P137" s="86"/>
      <c r="Q137" s="86"/>
      <c r="R137" s="86"/>
      <c r="S137" s="86"/>
      <c r="T137" s="86"/>
      <c r="U137" s="86"/>
      <c r="V137" s="86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5"/>
      <c r="AP137" s="55"/>
      <c r="AQ137" s="55"/>
      <c r="AR137" s="53"/>
      <c r="AS137" s="55"/>
      <c r="AT137" s="55"/>
      <c r="AU137" s="53"/>
      <c r="AV137" s="55"/>
      <c r="AW137" s="55"/>
      <c r="AX137" s="53"/>
      <c r="AY137" s="56"/>
      <c r="AZ137" s="53"/>
      <c r="BA137" s="87"/>
      <c r="BB137" s="87"/>
      <c r="BC137" s="53"/>
      <c r="BD137" s="53"/>
      <c r="BE137" s="53"/>
      <c r="BF137" s="80" t="str">
        <f t="shared" si="9"/>
        <v/>
      </c>
      <c r="BG137" s="53"/>
      <c r="BH137" s="53"/>
      <c r="BI137" s="53"/>
      <c r="BJ137" s="53"/>
    </row>
    <row r="138" spans="1:62" ht="19.2" x14ac:dyDescent="0.45">
      <c r="A138" s="68" t="str">
        <f t="shared" ca="1" si="7"/>
        <v/>
      </c>
      <c r="B138" s="69" t="str">
        <f t="shared" ca="1" si="8"/>
        <v/>
      </c>
      <c r="C138" s="53"/>
      <c r="D138" s="53"/>
      <c r="E138" s="53"/>
      <c r="F138" s="53"/>
      <c r="G138" s="80"/>
      <c r="H138" s="53"/>
      <c r="I138" s="53"/>
      <c r="J138" s="53"/>
      <c r="K138" s="53"/>
      <c r="L138" s="53"/>
      <c r="M138" s="53"/>
      <c r="N138" s="53"/>
      <c r="O138" s="53"/>
      <c r="P138" s="86"/>
      <c r="Q138" s="86"/>
      <c r="R138" s="86"/>
      <c r="S138" s="86"/>
      <c r="T138" s="86"/>
      <c r="U138" s="86"/>
      <c r="V138" s="86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5"/>
      <c r="AP138" s="55"/>
      <c r="AQ138" s="55"/>
      <c r="AR138" s="53"/>
      <c r="AS138" s="55"/>
      <c r="AT138" s="55"/>
      <c r="AU138" s="53"/>
      <c r="AV138" s="55"/>
      <c r="AW138" s="55"/>
      <c r="AX138" s="53"/>
      <c r="AY138" s="56"/>
      <c r="AZ138" s="53"/>
      <c r="BA138" s="87"/>
      <c r="BB138" s="87"/>
      <c r="BC138" s="53"/>
      <c r="BD138" s="53"/>
      <c r="BE138" s="53"/>
      <c r="BF138" s="80" t="str">
        <f t="shared" si="9"/>
        <v/>
      </c>
      <c r="BG138" s="53"/>
      <c r="BH138" s="53"/>
      <c r="BI138" s="53"/>
      <c r="BJ138" s="53"/>
    </row>
    <row r="139" spans="1:62" ht="19.2" x14ac:dyDescent="0.45">
      <c r="A139" s="68" t="str">
        <f t="shared" ca="1" si="7"/>
        <v/>
      </c>
      <c r="B139" s="69" t="str">
        <f t="shared" ca="1" si="8"/>
        <v/>
      </c>
      <c r="C139" s="53"/>
      <c r="D139" s="53"/>
      <c r="E139" s="53"/>
      <c r="F139" s="53"/>
      <c r="G139" s="80"/>
      <c r="H139" s="53"/>
      <c r="I139" s="53"/>
      <c r="J139" s="53"/>
      <c r="K139" s="53"/>
      <c r="L139" s="53"/>
      <c r="M139" s="53"/>
      <c r="N139" s="53"/>
      <c r="O139" s="53"/>
      <c r="P139" s="86"/>
      <c r="Q139" s="86"/>
      <c r="R139" s="86"/>
      <c r="S139" s="86"/>
      <c r="T139" s="86"/>
      <c r="U139" s="86"/>
      <c r="V139" s="86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5"/>
      <c r="AP139" s="55"/>
      <c r="AQ139" s="55"/>
      <c r="AR139" s="53"/>
      <c r="AS139" s="55"/>
      <c r="AT139" s="55"/>
      <c r="AU139" s="53"/>
      <c r="AV139" s="55"/>
      <c r="AW139" s="55"/>
      <c r="AX139" s="53"/>
      <c r="AY139" s="56"/>
      <c r="AZ139" s="53"/>
      <c r="BA139" s="87"/>
      <c r="BB139" s="87"/>
      <c r="BC139" s="53"/>
      <c r="BD139" s="53"/>
      <c r="BE139" s="53"/>
      <c r="BF139" s="80" t="str">
        <f t="shared" si="9"/>
        <v/>
      </c>
      <c r="BG139" s="53"/>
      <c r="BH139" s="53"/>
      <c r="BI139" s="53"/>
      <c r="BJ139" s="53"/>
    </row>
    <row r="140" spans="1:62" ht="19.2" x14ac:dyDescent="0.45">
      <c r="A140" s="68" t="str">
        <f t="shared" ca="1" si="7"/>
        <v/>
      </c>
      <c r="B140" s="69" t="str">
        <f t="shared" ca="1" si="8"/>
        <v/>
      </c>
      <c r="C140" s="53"/>
      <c r="D140" s="53"/>
      <c r="E140" s="53"/>
      <c r="F140" s="53"/>
      <c r="G140" s="80"/>
      <c r="H140" s="53"/>
      <c r="I140" s="53"/>
      <c r="J140" s="53"/>
      <c r="K140" s="53"/>
      <c r="L140" s="53"/>
      <c r="M140" s="53"/>
      <c r="N140" s="53"/>
      <c r="O140" s="53"/>
      <c r="P140" s="86"/>
      <c r="Q140" s="86"/>
      <c r="R140" s="86"/>
      <c r="S140" s="86"/>
      <c r="T140" s="86"/>
      <c r="U140" s="86"/>
      <c r="V140" s="86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5"/>
      <c r="AP140" s="55"/>
      <c r="AQ140" s="55"/>
      <c r="AR140" s="53"/>
      <c r="AS140" s="55"/>
      <c r="AT140" s="55"/>
      <c r="AU140" s="53"/>
      <c r="AV140" s="55"/>
      <c r="AW140" s="55"/>
      <c r="AX140" s="53"/>
      <c r="AY140" s="56"/>
      <c r="AZ140" s="53"/>
      <c r="BA140" s="87"/>
      <c r="BB140" s="87"/>
      <c r="BC140" s="53"/>
      <c r="BD140" s="53"/>
      <c r="BE140" s="53"/>
      <c r="BF140" s="80" t="str">
        <f t="shared" si="9"/>
        <v/>
      </c>
      <c r="BG140" s="53"/>
      <c r="BH140" s="53"/>
      <c r="BI140" s="53"/>
      <c r="BJ140" s="53"/>
    </row>
    <row r="141" spans="1:62" ht="19.2" x14ac:dyDescent="0.45">
      <c r="A141" s="68" t="str">
        <f t="shared" ca="1" si="7"/>
        <v/>
      </c>
      <c r="B141" s="69" t="str">
        <f t="shared" ca="1" si="8"/>
        <v/>
      </c>
      <c r="C141" s="53"/>
      <c r="D141" s="53"/>
      <c r="E141" s="53"/>
      <c r="F141" s="53"/>
      <c r="G141" s="80"/>
      <c r="H141" s="53"/>
      <c r="I141" s="53"/>
      <c r="J141" s="53"/>
      <c r="K141" s="53"/>
      <c r="L141" s="53"/>
      <c r="M141" s="53"/>
      <c r="N141" s="53"/>
      <c r="O141" s="53"/>
      <c r="P141" s="86"/>
      <c r="Q141" s="86"/>
      <c r="R141" s="86"/>
      <c r="S141" s="86"/>
      <c r="T141" s="86"/>
      <c r="U141" s="86"/>
      <c r="V141" s="86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5"/>
      <c r="AP141" s="55"/>
      <c r="AQ141" s="55"/>
      <c r="AR141" s="53"/>
      <c r="AS141" s="55"/>
      <c r="AT141" s="55"/>
      <c r="AU141" s="53"/>
      <c r="AV141" s="55"/>
      <c r="AW141" s="55"/>
      <c r="AX141" s="53"/>
      <c r="AY141" s="56"/>
      <c r="AZ141" s="53"/>
      <c r="BA141" s="87"/>
      <c r="BB141" s="87"/>
      <c r="BC141" s="53"/>
      <c r="BD141" s="53"/>
      <c r="BE141" s="53"/>
      <c r="BF141" s="80" t="str">
        <f t="shared" si="9"/>
        <v/>
      </c>
      <c r="BG141" s="53"/>
      <c r="BH141" s="53"/>
      <c r="BI141" s="53"/>
      <c r="BJ141" s="53"/>
    </row>
    <row r="142" spans="1:62" ht="19.2" x14ac:dyDescent="0.45">
      <c r="A142" s="68" t="str">
        <f t="shared" ca="1" si="7"/>
        <v/>
      </c>
      <c r="B142" s="69" t="str">
        <f t="shared" ca="1" si="8"/>
        <v/>
      </c>
      <c r="C142" s="53"/>
      <c r="D142" s="53"/>
      <c r="E142" s="53"/>
      <c r="F142" s="53"/>
      <c r="G142" s="80"/>
      <c r="H142" s="53"/>
      <c r="I142" s="53"/>
      <c r="J142" s="53"/>
      <c r="K142" s="53"/>
      <c r="L142" s="53"/>
      <c r="M142" s="53"/>
      <c r="N142" s="53"/>
      <c r="O142" s="53"/>
      <c r="P142" s="86"/>
      <c r="Q142" s="86"/>
      <c r="R142" s="86"/>
      <c r="S142" s="86"/>
      <c r="T142" s="86"/>
      <c r="U142" s="86"/>
      <c r="V142" s="86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5"/>
      <c r="AP142" s="55"/>
      <c r="AQ142" s="55"/>
      <c r="AR142" s="53"/>
      <c r="AS142" s="55"/>
      <c r="AT142" s="55"/>
      <c r="AU142" s="53"/>
      <c r="AV142" s="55"/>
      <c r="AW142" s="55"/>
      <c r="AX142" s="53"/>
      <c r="AY142" s="56"/>
      <c r="AZ142" s="53"/>
      <c r="BA142" s="87"/>
      <c r="BB142" s="87"/>
      <c r="BC142" s="53"/>
      <c r="BD142" s="53"/>
      <c r="BE142" s="53"/>
      <c r="BF142" s="80" t="str">
        <f t="shared" si="9"/>
        <v/>
      </c>
      <c r="BG142" s="53"/>
      <c r="BH142" s="53"/>
      <c r="BI142" s="53"/>
      <c r="BJ142" s="53"/>
    </row>
    <row r="143" spans="1:62" ht="19.2" x14ac:dyDescent="0.45">
      <c r="A143" s="68" t="str">
        <f t="shared" ca="1" si="7"/>
        <v/>
      </c>
      <c r="B143" s="69" t="str">
        <f t="shared" ca="1" si="8"/>
        <v/>
      </c>
      <c r="C143" s="53"/>
      <c r="D143" s="53"/>
      <c r="E143" s="53"/>
      <c r="F143" s="53"/>
      <c r="G143" s="80"/>
      <c r="H143" s="53"/>
      <c r="I143" s="53"/>
      <c r="J143" s="53"/>
      <c r="K143" s="53"/>
      <c r="L143" s="53"/>
      <c r="M143" s="53"/>
      <c r="N143" s="53"/>
      <c r="O143" s="53"/>
      <c r="P143" s="86"/>
      <c r="Q143" s="86"/>
      <c r="R143" s="86"/>
      <c r="S143" s="86"/>
      <c r="T143" s="86"/>
      <c r="U143" s="86"/>
      <c r="V143" s="86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5"/>
      <c r="AP143" s="55"/>
      <c r="AQ143" s="55"/>
      <c r="AR143" s="53"/>
      <c r="AS143" s="55"/>
      <c r="AT143" s="55"/>
      <c r="AU143" s="53"/>
      <c r="AV143" s="55"/>
      <c r="AW143" s="55"/>
      <c r="AX143" s="53"/>
      <c r="AY143" s="56"/>
      <c r="AZ143" s="53"/>
      <c r="BA143" s="87"/>
      <c r="BB143" s="87"/>
      <c r="BC143" s="53"/>
      <c r="BD143" s="53"/>
      <c r="BE143" s="53"/>
      <c r="BF143" s="80" t="str">
        <f t="shared" si="9"/>
        <v/>
      </c>
      <c r="BG143" s="53"/>
      <c r="BH143" s="53"/>
      <c r="BI143" s="53"/>
      <c r="BJ143" s="53"/>
    </row>
    <row r="144" spans="1:62" ht="19.2" x14ac:dyDescent="0.45">
      <c r="A144" s="68" t="str">
        <f t="shared" ca="1" si="7"/>
        <v/>
      </c>
      <c r="B144" s="69" t="str">
        <f t="shared" ca="1" si="8"/>
        <v/>
      </c>
      <c r="C144" s="53"/>
      <c r="D144" s="53"/>
      <c r="E144" s="53"/>
      <c r="F144" s="53"/>
      <c r="G144" s="80"/>
      <c r="H144" s="53"/>
      <c r="I144" s="53"/>
      <c r="J144" s="53"/>
      <c r="K144" s="53"/>
      <c r="L144" s="53"/>
      <c r="M144" s="53"/>
      <c r="N144" s="53"/>
      <c r="O144" s="53"/>
      <c r="P144" s="86"/>
      <c r="Q144" s="86"/>
      <c r="R144" s="86"/>
      <c r="S144" s="86"/>
      <c r="T144" s="86"/>
      <c r="U144" s="86"/>
      <c r="V144" s="86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5"/>
      <c r="AP144" s="55"/>
      <c r="AQ144" s="55"/>
      <c r="AR144" s="53"/>
      <c r="AS144" s="55"/>
      <c r="AT144" s="55"/>
      <c r="AU144" s="53"/>
      <c r="AV144" s="55"/>
      <c r="AW144" s="55"/>
      <c r="AX144" s="53"/>
      <c r="AY144" s="56"/>
      <c r="AZ144" s="53"/>
      <c r="BA144" s="87"/>
      <c r="BB144" s="87"/>
      <c r="BC144" s="53"/>
      <c r="BD144" s="53"/>
      <c r="BE144" s="53"/>
      <c r="BF144" s="80" t="str">
        <f t="shared" si="9"/>
        <v/>
      </c>
      <c r="BG144" s="53"/>
      <c r="BH144" s="53"/>
      <c r="BI144" s="53"/>
      <c r="BJ144" s="53"/>
    </row>
    <row r="145" spans="1:62" ht="19.2" x14ac:dyDescent="0.45">
      <c r="A145" s="68" t="str">
        <f t="shared" ca="1" si="7"/>
        <v/>
      </c>
      <c r="B145" s="69" t="str">
        <f t="shared" ca="1" si="8"/>
        <v/>
      </c>
      <c r="C145" s="53"/>
      <c r="D145" s="53"/>
      <c r="E145" s="53"/>
      <c r="F145" s="53"/>
      <c r="G145" s="80"/>
      <c r="H145" s="53"/>
      <c r="I145" s="53"/>
      <c r="J145" s="53"/>
      <c r="K145" s="53"/>
      <c r="L145" s="53"/>
      <c r="M145" s="53"/>
      <c r="N145" s="53"/>
      <c r="O145" s="53"/>
      <c r="P145" s="86"/>
      <c r="Q145" s="86"/>
      <c r="R145" s="86"/>
      <c r="S145" s="86"/>
      <c r="T145" s="86"/>
      <c r="U145" s="86"/>
      <c r="V145" s="86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5"/>
      <c r="AP145" s="55"/>
      <c r="AQ145" s="55"/>
      <c r="AR145" s="53"/>
      <c r="AS145" s="55"/>
      <c r="AT145" s="55"/>
      <c r="AU145" s="53"/>
      <c r="AV145" s="55"/>
      <c r="AW145" s="55"/>
      <c r="AX145" s="53"/>
      <c r="AY145" s="56"/>
      <c r="AZ145" s="53"/>
      <c r="BA145" s="87"/>
      <c r="BB145" s="87"/>
      <c r="BC145" s="53"/>
      <c r="BD145" s="53"/>
      <c r="BE145" s="53"/>
      <c r="BF145" s="80" t="str">
        <f t="shared" si="9"/>
        <v/>
      </c>
      <c r="BG145" s="53"/>
      <c r="BH145" s="53"/>
      <c r="BI145" s="53"/>
      <c r="BJ145" s="53"/>
    </row>
    <row r="146" spans="1:62" ht="19.2" x14ac:dyDescent="0.45">
      <c r="A146" s="68" t="str">
        <f t="shared" ca="1" si="7"/>
        <v/>
      </c>
      <c r="B146" s="69" t="str">
        <f t="shared" ca="1" si="8"/>
        <v/>
      </c>
      <c r="C146" s="53"/>
      <c r="D146" s="53"/>
      <c r="E146" s="53"/>
      <c r="F146" s="53"/>
      <c r="G146" s="80"/>
      <c r="H146" s="53"/>
      <c r="I146" s="53"/>
      <c r="J146" s="53"/>
      <c r="K146" s="53"/>
      <c r="L146" s="53"/>
      <c r="M146" s="53"/>
      <c r="N146" s="53"/>
      <c r="O146" s="53"/>
      <c r="P146" s="86"/>
      <c r="Q146" s="86"/>
      <c r="R146" s="86"/>
      <c r="S146" s="86"/>
      <c r="T146" s="86"/>
      <c r="U146" s="86"/>
      <c r="V146" s="86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5"/>
      <c r="AP146" s="55"/>
      <c r="AQ146" s="55"/>
      <c r="AR146" s="53"/>
      <c r="AS146" s="55"/>
      <c r="AT146" s="55"/>
      <c r="AU146" s="53"/>
      <c r="AV146" s="55"/>
      <c r="AW146" s="55"/>
      <c r="AX146" s="53"/>
      <c r="AY146" s="56"/>
      <c r="AZ146" s="53"/>
      <c r="BA146" s="87"/>
      <c r="BB146" s="87"/>
      <c r="BC146" s="53"/>
      <c r="BD146" s="53"/>
      <c r="BE146" s="53"/>
      <c r="BF146" s="80" t="str">
        <f t="shared" si="9"/>
        <v/>
      </c>
      <c r="BG146" s="53"/>
      <c r="BH146" s="53"/>
      <c r="BI146" s="53"/>
      <c r="BJ146" s="53"/>
    </row>
    <row r="147" spans="1:62" ht="19.2" x14ac:dyDescent="0.45">
      <c r="A147" s="68" t="str">
        <f t="shared" ca="1" si="7"/>
        <v/>
      </c>
      <c r="B147" s="69" t="str">
        <f t="shared" ca="1" si="8"/>
        <v/>
      </c>
      <c r="C147" s="53"/>
      <c r="D147" s="53"/>
      <c r="E147" s="53"/>
      <c r="F147" s="53"/>
      <c r="G147" s="80"/>
      <c r="H147" s="53"/>
      <c r="I147" s="53"/>
      <c r="J147" s="53"/>
      <c r="K147" s="53"/>
      <c r="L147" s="53"/>
      <c r="M147" s="53"/>
      <c r="N147" s="53"/>
      <c r="O147" s="53"/>
      <c r="P147" s="86"/>
      <c r="Q147" s="86"/>
      <c r="R147" s="86"/>
      <c r="S147" s="86"/>
      <c r="T147" s="86"/>
      <c r="U147" s="86"/>
      <c r="V147" s="86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5"/>
      <c r="AP147" s="55"/>
      <c r="AQ147" s="55"/>
      <c r="AR147" s="53"/>
      <c r="AS147" s="55"/>
      <c r="AT147" s="55"/>
      <c r="AU147" s="53"/>
      <c r="AV147" s="55"/>
      <c r="AW147" s="55"/>
      <c r="AX147" s="53"/>
      <c r="AY147" s="56"/>
      <c r="AZ147" s="53"/>
      <c r="BA147" s="87"/>
      <c r="BB147" s="87"/>
      <c r="BC147" s="53"/>
      <c r="BD147" s="53"/>
      <c r="BE147" s="53"/>
      <c r="BF147" s="80" t="str">
        <f t="shared" si="9"/>
        <v/>
      </c>
      <c r="BG147" s="53"/>
      <c r="BH147" s="53"/>
      <c r="BI147" s="53"/>
      <c r="BJ147" s="53"/>
    </row>
    <row r="148" spans="1:62" ht="19.2" x14ac:dyDescent="0.45">
      <c r="A148" s="68" t="str">
        <f t="shared" ca="1" si="7"/>
        <v/>
      </c>
      <c r="B148" s="69" t="str">
        <f t="shared" ca="1" si="8"/>
        <v/>
      </c>
      <c r="C148" s="53"/>
      <c r="D148" s="53"/>
      <c r="E148" s="53"/>
      <c r="F148" s="53"/>
      <c r="G148" s="80"/>
      <c r="H148" s="53"/>
      <c r="I148" s="53"/>
      <c r="J148" s="53"/>
      <c r="K148" s="53"/>
      <c r="L148" s="53"/>
      <c r="M148" s="53"/>
      <c r="N148" s="53"/>
      <c r="O148" s="53"/>
      <c r="P148" s="86"/>
      <c r="Q148" s="86"/>
      <c r="R148" s="86"/>
      <c r="S148" s="86"/>
      <c r="T148" s="86"/>
      <c r="U148" s="86"/>
      <c r="V148" s="86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5"/>
      <c r="AP148" s="55"/>
      <c r="AQ148" s="55"/>
      <c r="AR148" s="53"/>
      <c r="AS148" s="55"/>
      <c r="AT148" s="55"/>
      <c r="AU148" s="53"/>
      <c r="AV148" s="55"/>
      <c r="AW148" s="55"/>
      <c r="AX148" s="53"/>
      <c r="AY148" s="56"/>
      <c r="AZ148" s="53"/>
      <c r="BA148" s="87"/>
      <c r="BB148" s="87"/>
      <c r="BC148" s="53"/>
      <c r="BD148" s="53"/>
      <c r="BE148" s="53"/>
      <c r="BF148" s="80" t="str">
        <f t="shared" si="9"/>
        <v/>
      </c>
      <c r="BG148" s="53"/>
      <c r="BH148" s="53"/>
      <c r="BI148" s="53"/>
      <c r="BJ148" s="53"/>
    </row>
    <row r="149" spans="1:62" ht="19.2" x14ac:dyDescent="0.45">
      <c r="A149" s="68" t="str">
        <f t="shared" ca="1" si="7"/>
        <v/>
      </c>
      <c r="B149" s="69" t="str">
        <f t="shared" ca="1" si="8"/>
        <v/>
      </c>
      <c r="C149" s="53"/>
      <c r="D149" s="53"/>
      <c r="E149" s="53"/>
      <c r="F149" s="53"/>
      <c r="G149" s="80"/>
      <c r="H149" s="53"/>
      <c r="I149" s="53"/>
      <c r="J149" s="53"/>
      <c r="K149" s="53"/>
      <c r="L149" s="53"/>
      <c r="M149" s="53"/>
      <c r="N149" s="53"/>
      <c r="O149" s="53"/>
      <c r="P149" s="86"/>
      <c r="Q149" s="86"/>
      <c r="R149" s="86"/>
      <c r="S149" s="86"/>
      <c r="T149" s="86"/>
      <c r="U149" s="86"/>
      <c r="V149" s="86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5"/>
      <c r="AP149" s="55"/>
      <c r="AQ149" s="55"/>
      <c r="AR149" s="53"/>
      <c r="AS149" s="55"/>
      <c r="AT149" s="55"/>
      <c r="AU149" s="53"/>
      <c r="AV149" s="55"/>
      <c r="AW149" s="55"/>
      <c r="AX149" s="53"/>
      <c r="AY149" s="56"/>
      <c r="AZ149" s="53"/>
      <c r="BA149" s="87"/>
      <c r="BB149" s="87"/>
      <c r="BC149" s="53"/>
      <c r="BD149" s="53"/>
      <c r="BE149" s="53"/>
      <c r="BF149" s="80" t="str">
        <f t="shared" si="9"/>
        <v/>
      </c>
      <c r="BG149" s="53"/>
      <c r="BH149" s="53"/>
      <c r="BI149" s="53"/>
      <c r="BJ149" s="53"/>
    </row>
    <row r="150" spans="1:62" ht="19.2" x14ac:dyDescent="0.45">
      <c r="A150" s="68" t="str">
        <f t="shared" ca="1" si="7"/>
        <v/>
      </c>
      <c r="B150" s="69" t="str">
        <f t="shared" ca="1" si="8"/>
        <v/>
      </c>
      <c r="C150" s="53"/>
      <c r="D150" s="53"/>
      <c r="E150" s="53"/>
      <c r="F150" s="53"/>
      <c r="G150" s="80"/>
      <c r="H150" s="53"/>
      <c r="I150" s="53"/>
      <c r="J150" s="53"/>
      <c r="K150" s="53"/>
      <c r="L150" s="53"/>
      <c r="M150" s="53"/>
      <c r="N150" s="53"/>
      <c r="O150" s="53"/>
      <c r="P150" s="86"/>
      <c r="Q150" s="86"/>
      <c r="R150" s="86"/>
      <c r="S150" s="86"/>
      <c r="T150" s="86"/>
      <c r="U150" s="86"/>
      <c r="V150" s="86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5"/>
      <c r="AP150" s="55"/>
      <c r="AQ150" s="55"/>
      <c r="AR150" s="53"/>
      <c r="AS150" s="55"/>
      <c r="AT150" s="55"/>
      <c r="AU150" s="53"/>
      <c r="AV150" s="55"/>
      <c r="AW150" s="55"/>
      <c r="AX150" s="53"/>
      <c r="AY150" s="56"/>
      <c r="AZ150" s="53"/>
      <c r="BA150" s="87"/>
      <c r="BB150" s="87"/>
      <c r="BC150" s="53"/>
      <c r="BD150" s="53"/>
      <c r="BE150" s="53"/>
      <c r="BF150" s="80" t="str">
        <f t="shared" si="9"/>
        <v/>
      </c>
      <c r="BG150" s="53"/>
      <c r="BH150" s="53"/>
      <c r="BI150" s="53"/>
      <c r="BJ150" s="53"/>
    </row>
    <row r="151" spans="1:62" ht="19.2" x14ac:dyDescent="0.45">
      <c r="A151" s="68" t="str">
        <f t="shared" ca="1" si="7"/>
        <v/>
      </c>
      <c r="B151" s="69" t="str">
        <f t="shared" ca="1" si="8"/>
        <v/>
      </c>
      <c r="C151" s="53"/>
      <c r="D151" s="53"/>
      <c r="E151" s="53"/>
      <c r="F151" s="53"/>
      <c r="G151" s="80"/>
      <c r="H151" s="53"/>
      <c r="I151" s="53"/>
      <c r="J151" s="53"/>
      <c r="K151" s="53"/>
      <c r="L151" s="53"/>
      <c r="M151" s="53"/>
      <c r="N151" s="53"/>
      <c r="O151" s="53"/>
      <c r="P151" s="86"/>
      <c r="Q151" s="86"/>
      <c r="R151" s="86"/>
      <c r="S151" s="86"/>
      <c r="T151" s="86"/>
      <c r="U151" s="86"/>
      <c r="V151" s="86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5"/>
      <c r="AP151" s="55"/>
      <c r="AQ151" s="55"/>
      <c r="AR151" s="53"/>
      <c r="AS151" s="55"/>
      <c r="AT151" s="55"/>
      <c r="AU151" s="53"/>
      <c r="AV151" s="55"/>
      <c r="AW151" s="55"/>
      <c r="AX151" s="53"/>
      <c r="AY151" s="56"/>
      <c r="AZ151" s="53"/>
      <c r="BA151" s="87"/>
      <c r="BB151" s="87"/>
      <c r="BC151" s="53"/>
      <c r="BD151" s="53"/>
      <c r="BE151" s="53"/>
      <c r="BF151" s="80" t="str">
        <f t="shared" si="9"/>
        <v/>
      </c>
      <c r="BG151" s="53"/>
      <c r="BH151" s="53"/>
      <c r="BI151" s="53"/>
      <c r="BJ151" s="53"/>
    </row>
    <row r="152" spans="1:62" ht="19.2" x14ac:dyDescent="0.45">
      <c r="A152" s="68" t="str">
        <f t="shared" ca="1" si="7"/>
        <v/>
      </c>
      <c r="B152" s="69" t="str">
        <f t="shared" ca="1" si="8"/>
        <v/>
      </c>
      <c r="C152" s="53"/>
      <c r="D152" s="53"/>
      <c r="E152" s="53"/>
      <c r="F152" s="53"/>
      <c r="G152" s="80"/>
      <c r="H152" s="53"/>
      <c r="I152" s="53"/>
      <c r="J152" s="53"/>
      <c r="K152" s="53"/>
      <c r="L152" s="53"/>
      <c r="M152" s="53"/>
      <c r="N152" s="53"/>
      <c r="O152" s="53"/>
      <c r="P152" s="86"/>
      <c r="Q152" s="86"/>
      <c r="R152" s="86"/>
      <c r="S152" s="86"/>
      <c r="T152" s="86"/>
      <c r="U152" s="86"/>
      <c r="V152" s="86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5"/>
      <c r="AP152" s="55"/>
      <c r="AQ152" s="55"/>
      <c r="AR152" s="53"/>
      <c r="AS152" s="55"/>
      <c r="AT152" s="55"/>
      <c r="AU152" s="53"/>
      <c r="AV152" s="55"/>
      <c r="AW152" s="55"/>
      <c r="AX152" s="53"/>
      <c r="AY152" s="56"/>
      <c r="AZ152" s="53"/>
      <c r="BA152" s="87"/>
      <c r="BB152" s="87"/>
      <c r="BC152" s="53"/>
      <c r="BD152" s="53"/>
      <c r="BE152" s="53"/>
      <c r="BF152" s="80" t="str">
        <f t="shared" si="9"/>
        <v/>
      </c>
      <c r="BG152" s="53"/>
      <c r="BH152" s="53"/>
      <c r="BI152" s="53"/>
      <c r="BJ152" s="53"/>
    </row>
    <row r="153" spans="1:62" ht="19.2" x14ac:dyDescent="0.45">
      <c r="A153" s="68" t="str">
        <f t="shared" ca="1" si="7"/>
        <v/>
      </c>
      <c r="B153" s="69" t="str">
        <f t="shared" ca="1" si="8"/>
        <v/>
      </c>
      <c r="C153" s="53"/>
      <c r="D153" s="53"/>
      <c r="E153" s="53"/>
      <c r="F153" s="53"/>
      <c r="G153" s="80"/>
      <c r="H153" s="53"/>
      <c r="I153" s="53"/>
      <c r="J153" s="53"/>
      <c r="K153" s="53"/>
      <c r="L153" s="53"/>
      <c r="M153" s="53"/>
      <c r="N153" s="53"/>
      <c r="O153" s="53"/>
      <c r="P153" s="86"/>
      <c r="Q153" s="86"/>
      <c r="R153" s="86"/>
      <c r="S153" s="86"/>
      <c r="T153" s="86"/>
      <c r="U153" s="86"/>
      <c r="V153" s="86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5"/>
      <c r="AP153" s="55"/>
      <c r="AQ153" s="55"/>
      <c r="AR153" s="53"/>
      <c r="AS153" s="55"/>
      <c r="AT153" s="55"/>
      <c r="AU153" s="53"/>
      <c r="AV153" s="55"/>
      <c r="AW153" s="55"/>
      <c r="AX153" s="53"/>
      <c r="AY153" s="56"/>
      <c r="AZ153" s="53"/>
      <c r="BA153" s="87"/>
      <c r="BB153" s="87"/>
      <c r="BC153" s="53"/>
      <c r="BD153" s="53"/>
      <c r="BE153" s="53"/>
      <c r="BF153" s="80" t="str">
        <f t="shared" si="9"/>
        <v/>
      </c>
      <c r="BG153" s="53"/>
      <c r="BH153" s="53"/>
      <c r="BI153" s="53"/>
      <c r="BJ153" s="53"/>
    </row>
    <row r="154" spans="1:62" ht="19.2" x14ac:dyDescent="0.45">
      <c r="A154" s="68" t="str">
        <f t="shared" ca="1" si="7"/>
        <v/>
      </c>
      <c r="B154" s="69" t="str">
        <f t="shared" ca="1" si="8"/>
        <v/>
      </c>
      <c r="C154" s="53"/>
      <c r="D154" s="53"/>
      <c r="E154" s="53"/>
      <c r="F154" s="53"/>
      <c r="G154" s="80"/>
      <c r="H154" s="53"/>
      <c r="I154" s="53"/>
      <c r="J154" s="53"/>
      <c r="K154" s="53"/>
      <c r="L154" s="53"/>
      <c r="M154" s="53"/>
      <c r="N154" s="53"/>
      <c r="O154" s="53"/>
      <c r="P154" s="86"/>
      <c r="Q154" s="86"/>
      <c r="R154" s="86"/>
      <c r="S154" s="86"/>
      <c r="T154" s="86"/>
      <c r="U154" s="86"/>
      <c r="V154" s="86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5"/>
      <c r="AP154" s="55"/>
      <c r="AQ154" s="55"/>
      <c r="AR154" s="53"/>
      <c r="AS154" s="55"/>
      <c r="AT154" s="55"/>
      <c r="AU154" s="53"/>
      <c r="AV154" s="55"/>
      <c r="AW154" s="55"/>
      <c r="AX154" s="53"/>
      <c r="AY154" s="56"/>
      <c r="AZ154" s="53"/>
      <c r="BA154" s="87"/>
      <c r="BB154" s="87"/>
      <c r="BC154" s="53"/>
      <c r="BD154" s="53"/>
      <c r="BE154" s="53"/>
      <c r="BF154" s="80" t="str">
        <f t="shared" si="9"/>
        <v/>
      </c>
      <c r="BG154" s="53"/>
      <c r="BH154" s="53"/>
      <c r="BI154" s="53"/>
      <c r="BJ154" s="53"/>
    </row>
    <row r="155" spans="1:62" ht="19.2" x14ac:dyDescent="0.45">
      <c r="A155" s="68" t="str">
        <f t="shared" ca="1" si="7"/>
        <v/>
      </c>
      <c r="B155" s="69" t="str">
        <f t="shared" ca="1" si="8"/>
        <v/>
      </c>
      <c r="C155" s="53"/>
      <c r="D155" s="53"/>
      <c r="E155" s="53"/>
      <c r="F155" s="53"/>
      <c r="G155" s="80"/>
      <c r="H155" s="53"/>
      <c r="I155" s="53"/>
      <c r="J155" s="53"/>
      <c r="K155" s="53"/>
      <c r="L155" s="53"/>
      <c r="M155" s="53"/>
      <c r="N155" s="53"/>
      <c r="O155" s="53"/>
      <c r="P155" s="86"/>
      <c r="Q155" s="86"/>
      <c r="R155" s="86"/>
      <c r="S155" s="86"/>
      <c r="T155" s="86"/>
      <c r="U155" s="86"/>
      <c r="V155" s="86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5"/>
      <c r="AP155" s="55"/>
      <c r="AQ155" s="55"/>
      <c r="AR155" s="53"/>
      <c r="AS155" s="55"/>
      <c r="AT155" s="55"/>
      <c r="AU155" s="53"/>
      <c r="AV155" s="55"/>
      <c r="AW155" s="55"/>
      <c r="AX155" s="53"/>
      <c r="AY155" s="56"/>
      <c r="AZ155" s="53"/>
      <c r="BA155" s="87"/>
      <c r="BB155" s="87"/>
      <c r="BC155" s="53"/>
      <c r="BD155" s="53"/>
      <c r="BE155" s="53"/>
      <c r="BF155" s="80" t="str">
        <f t="shared" si="9"/>
        <v/>
      </c>
      <c r="BG155" s="53"/>
      <c r="BH155" s="53"/>
      <c r="BI155" s="53"/>
      <c r="BJ155" s="53"/>
    </row>
    <row r="156" spans="1:62" ht="19.2" x14ac:dyDescent="0.45">
      <c r="A156" s="68" t="str">
        <f t="shared" ca="1" si="7"/>
        <v/>
      </c>
      <c r="B156" s="69" t="str">
        <f t="shared" ca="1" si="8"/>
        <v/>
      </c>
      <c r="C156" s="53"/>
      <c r="D156" s="53"/>
      <c r="E156" s="53"/>
      <c r="F156" s="53"/>
      <c r="G156" s="80"/>
      <c r="H156" s="53"/>
      <c r="I156" s="53"/>
      <c r="J156" s="53"/>
      <c r="K156" s="53"/>
      <c r="L156" s="53"/>
      <c r="M156" s="53"/>
      <c r="N156" s="53"/>
      <c r="O156" s="53"/>
      <c r="P156" s="86"/>
      <c r="Q156" s="86"/>
      <c r="R156" s="86"/>
      <c r="S156" s="86"/>
      <c r="T156" s="86"/>
      <c r="U156" s="86"/>
      <c r="V156" s="86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5"/>
      <c r="AP156" s="55"/>
      <c r="AQ156" s="55"/>
      <c r="AR156" s="53"/>
      <c r="AS156" s="55"/>
      <c r="AT156" s="55"/>
      <c r="AU156" s="53"/>
      <c r="AV156" s="55"/>
      <c r="AW156" s="55"/>
      <c r="AX156" s="53"/>
      <c r="AY156" s="56"/>
      <c r="AZ156" s="53"/>
      <c r="BA156" s="87"/>
      <c r="BB156" s="87"/>
      <c r="BC156" s="53"/>
      <c r="BD156" s="53"/>
      <c r="BE156" s="53"/>
      <c r="BF156" s="80" t="str">
        <f t="shared" si="9"/>
        <v/>
      </c>
      <c r="BG156" s="53"/>
      <c r="BH156" s="53"/>
      <c r="BI156" s="53"/>
      <c r="BJ156" s="53"/>
    </row>
    <row r="157" spans="1:62" ht="19.2" x14ac:dyDescent="0.45">
      <c r="A157" s="68" t="str">
        <f t="shared" ca="1" si="7"/>
        <v/>
      </c>
      <c r="B157" s="69" t="str">
        <f t="shared" ca="1" si="8"/>
        <v/>
      </c>
      <c r="C157" s="53"/>
      <c r="D157" s="53"/>
      <c r="E157" s="53"/>
      <c r="F157" s="53"/>
      <c r="G157" s="80"/>
      <c r="H157" s="53"/>
      <c r="I157" s="53"/>
      <c r="J157" s="53"/>
      <c r="K157" s="53"/>
      <c r="L157" s="53"/>
      <c r="M157" s="53"/>
      <c r="N157" s="53"/>
      <c r="O157" s="53"/>
      <c r="P157" s="86"/>
      <c r="Q157" s="86"/>
      <c r="R157" s="86"/>
      <c r="S157" s="86"/>
      <c r="T157" s="86"/>
      <c r="U157" s="86"/>
      <c r="V157" s="86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5"/>
      <c r="AP157" s="55"/>
      <c r="AQ157" s="55"/>
      <c r="AR157" s="53"/>
      <c r="AS157" s="55"/>
      <c r="AT157" s="55"/>
      <c r="AU157" s="53"/>
      <c r="AV157" s="55"/>
      <c r="AW157" s="55"/>
      <c r="AX157" s="53"/>
      <c r="AY157" s="56"/>
      <c r="AZ157" s="53"/>
      <c r="BA157" s="87"/>
      <c r="BB157" s="87"/>
      <c r="BC157" s="53"/>
      <c r="BD157" s="53"/>
      <c r="BE157" s="53"/>
      <c r="BF157" s="80" t="str">
        <f t="shared" si="9"/>
        <v/>
      </c>
      <c r="BG157" s="53"/>
      <c r="BH157" s="53"/>
      <c r="BI157" s="53"/>
      <c r="BJ157" s="53"/>
    </row>
    <row r="158" spans="1:62" ht="19.2" x14ac:dyDescent="0.45">
      <c r="A158" s="68" t="str">
        <f t="shared" ca="1" si="7"/>
        <v/>
      </c>
      <c r="B158" s="69" t="str">
        <f t="shared" ca="1" si="8"/>
        <v/>
      </c>
      <c r="C158" s="53"/>
      <c r="D158" s="53"/>
      <c r="E158" s="53"/>
      <c r="F158" s="53"/>
      <c r="G158" s="80"/>
      <c r="H158" s="53"/>
      <c r="I158" s="53"/>
      <c r="J158" s="53"/>
      <c r="K158" s="53"/>
      <c r="L158" s="53"/>
      <c r="M158" s="53"/>
      <c r="N158" s="53"/>
      <c r="O158" s="53"/>
      <c r="P158" s="86"/>
      <c r="Q158" s="86"/>
      <c r="R158" s="86"/>
      <c r="S158" s="86"/>
      <c r="T158" s="86"/>
      <c r="U158" s="86"/>
      <c r="V158" s="86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5"/>
      <c r="AP158" s="55"/>
      <c r="AQ158" s="55"/>
      <c r="AR158" s="53"/>
      <c r="AS158" s="55"/>
      <c r="AT158" s="55"/>
      <c r="AU158" s="53"/>
      <c r="AV158" s="55"/>
      <c r="AW158" s="55"/>
      <c r="AX158" s="53"/>
      <c r="AY158" s="56"/>
      <c r="AZ158" s="53"/>
      <c r="BA158" s="87"/>
      <c r="BB158" s="87"/>
      <c r="BC158" s="53"/>
      <c r="BD158" s="53"/>
      <c r="BE158" s="53"/>
      <c r="BF158" s="80" t="str">
        <f t="shared" si="9"/>
        <v/>
      </c>
      <c r="BG158" s="53"/>
      <c r="BH158" s="53"/>
      <c r="BI158" s="53"/>
      <c r="BJ158" s="53"/>
    </row>
    <row r="159" spans="1:62" ht="19.2" x14ac:dyDescent="0.45">
      <c r="A159" s="68" t="str">
        <f t="shared" ca="1" si="7"/>
        <v/>
      </c>
      <c r="B159" s="69" t="str">
        <f t="shared" ca="1" si="8"/>
        <v/>
      </c>
      <c r="C159" s="53"/>
      <c r="D159" s="53"/>
      <c r="E159" s="53"/>
      <c r="F159" s="53"/>
      <c r="G159" s="80"/>
      <c r="H159" s="53"/>
      <c r="I159" s="53"/>
      <c r="J159" s="53"/>
      <c r="K159" s="53"/>
      <c r="L159" s="53"/>
      <c r="M159" s="53"/>
      <c r="N159" s="53"/>
      <c r="O159" s="53"/>
      <c r="P159" s="86"/>
      <c r="Q159" s="86"/>
      <c r="R159" s="86"/>
      <c r="S159" s="86"/>
      <c r="T159" s="86"/>
      <c r="U159" s="86"/>
      <c r="V159" s="86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5"/>
      <c r="AP159" s="55"/>
      <c r="AQ159" s="55"/>
      <c r="AR159" s="53"/>
      <c r="AS159" s="55"/>
      <c r="AT159" s="55"/>
      <c r="AU159" s="53"/>
      <c r="AV159" s="55"/>
      <c r="AW159" s="55"/>
      <c r="AX159" s="53"/>
      <c r="AY159" s="56"/>
      <c r="AZ159" s="53"/>
      <c r="BA159" s="87"/>
      <c r="BB159" s="87"/>
      <c r="BC159" s="53"/>
      <c r="BD159" s="53"/>
      <c r="BE159" s="53"/>
      <c r="BF159" s="80" t="str">
        <f t="shared" si="9"/>
        <v/>
      </c>
      <c r="BG159" s="53"/>
      <c r="BH159" s="53"/>
      <c r="BI159" s="53"/>
      <c r="BJ159" s="53"/>
    </row>
    <row r="160" spans="1:62" ht="19.2" x14ac:dyDescent="0.45">
      <c r="A160" s="68" t="str">
        <f t="shared" ca="1" si="7"/>
        <v/>
      </c>
      <c r="B160" s="69" t="str">
        <f t="shared" ca="1" si="8"/>
        <v/>
      </c>
      <c r="C160" s="53"/>
      <c r="D160" s="53"/>
      <c r="E160" s="53"/>
      <c r="F160" s="53"/>
      <c r="G160" s="80"/>
      <c r="H160" s="53"/>
      <c r="I160" s="53"/>
      <c r="J160" s="53"/>
      <c r="K160" s="53"/>
      <c r="L160" s="53"/>
      <c r="M160" s="53"/>
      <c r="N160" s="53"/>
      <c r="O160" s="53"/>
      <c r="P160" s="86"/>
      <c r="Q160" s="86"/>
      <c r="R160" s="86"/>
      <c r="S160" s="86"/>
      <c r="T160" s="86"/>
      <c r="U160" s="86"/>
      <c r="V160" s="86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5"/>
      <c r="AP160" s="55"/>
      <c r="AQ160" s="55"/>
      <c r="AR160" s="53"/>
      <c r="AS160" s="55"/>
      <c r="AT160" s="55"/>
      <c r="AU160" s="53"/>
      <c r="AV160" s="55"/>
      <c r="AW160" s="55"/>
      <c r="AX160" s="53"/>
      <c r="AY160" s="56"/>
      <c r="AZ160" s="53"/>
      <c r="BA160" s="87"/>
      <c r="BB160" s="87"/>
      <c r="BC160" s="53"/>
      <c r="BD160" s="53"/>
      <c r="BE160" s="53"/>
      <c r="BF160" s="80" t="str">
        <f t="shared" si="9"/>
        <v/>
      </c>
      <c r="BG160" s="53"/>
      <c r="BH160" s="53"/>
      <c r="BI160" s="53"/>
      <c r="BJ160" s="53"/>
    </row>
    <row r="161" spans="1:62" ht="19.2" x14ac:dyDescent="0.45">
      <c r="A161" s="68" t="str">
        <f t="shared" ca="1" si="7"/>
        <v/>
      </c>
      <c r="B161" s="69" t="str">
        <f t="shared" ca="1" si="8"/>
        <v/>
      </c>
      <c r="C161" s="53"/>
      <c r="D161" s="53"/>
      <c r="E161" s="53"/>
      <c r="F161" s="53"/>
      <c r="G161" s="80"/>
      <c r="H161" s="53"/>
      <c r="I161" s="53"/>
      <c r="J161" s="53"/>
      <c r="K161" s="53"/>
      <c r="L161" s="53"/>
      <c r="M161" s="53"/>
      <c r="N161" s="53"/>
      <c r="O161" s="53"/>
      <c r="P161" s="86"/>
      <c r="Q161" s="86"/>
      <c r="R161" s="86"/>
      <c r="S161" s="86"/>
      <c r="T161" s="86"/>
      <c r="U161" s="86"/>
      <c r="V161" s="86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5"/>
      <c r="AP161" s="55"/>
      <c r="AQ161" s="55"/>
      <c r="AR161" s="53"/>
      <c r="AS161" s="55"/>
      <c r="AT161" s="55"/>
      <c r="AU161" s="53"/>
      <c r="AV161" s="55"/>
      <c r="AW161" s="55"/>
      <c r="AX161" s="53"/>
      <c r="AY161" s="56"/>
      <c r="AZ161" s="53"/>
      <c r="BA161" s="87"/>
      <c r="BB161" s="87"/>
      <c r="BC161" s="53"/>
      <c r="BD161" s="53"/>
      <c r="BE161" s="53"/>
      <c r="BF161" s="80" t="str">
        <f t="shared" si="9"/>
        <v/>
      </c>
      <c r="BG161" s="53"/>
      <c r="BH161" s="53"/>
      <c r="BI161" s="53"/>
      <c r="BJ161" s="53"/>
    </row>
    <row r="162" spans="1:62" ht="19.2" x14ac:dyDescent="0.45">
      <c r="A162" s="68" t="str">
        <f t="shared" ca="1" si="7"/>
        <v/>
      </c>
      <c r="B162" s="69" t="str">
        <f t="shared" ca="1" si="8"/>
        <v/>
      </c>
      <c r="C162" s="53"/>
      <c r="D162" s="53"/>
      <c r="E162" s="53"/>
      <c r="F162" s="53"/>
      <c r="G162" s="80"/>
      <c r="H162" s="53"/>
      <c r="I162" s="53"/>
      <c r="J162" s="53"/>
      <c r="K162" s="53"/>
      <c r="L162" s="53"/>
      <c r="M162" s="53"/>
      <c r="N162" s="53"/>
      <c r="O162" s="53"/>
      <c r="P162" s="86"/>
      <c r="Q162" s="86"/>
      <c r="R162" s="86"/>
      <c r="S162" s="86"/>
      <c r="T162" s="86"/>
      <c r="U162" s="86"/>
      <c r="V162" s="86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5"/>
      <c r="AP162" s="55"/>
      <c r="AQ162" s="55"/>
      <c r="AR162" s="53"/>
      <c r="AS162" s="55"/>
      <c r="AT162" s="55"/>
      <c r="AU162" s="53"/>
      <c r="AV162" s="55"/>
      <c r="AW162" s="55"/>
      <c r="AX162" s="53"/>
      <c r="AY162" s="56"/>
      <c r="AZ162" s="53"/>
      <c r="BA162" s="87"/>
      <c r="BB162" s="87"/>
      <c r="BC162" s="53"/>
      <c r="BD162" s="53"/>
      <c r="BE162" s="53"/>
      <c r="BF162" s="80" t="str">
        <f t="shared" si="9"/>
        <v/>
      </c>
      <c r="BG162" s="53"/>
      <c r="BH162" s="53"/>
      <c r="BI162" s="53"/>
      <c r="BJ162" s="53"/>
    </row>
    <row r="163" spans="1:62" ht="19.2" x14ac:dyDescent="0.45">
      <c r="A163" s="68" t="str">
        <f t="shared" ca="1" si="7"/>
        <v/>
      </c>
      <c r="B163" s="69" t="str">
        <f t="shared" ca="1" si="8"/>
        <v/>
      </c>
      <c r="C163" s="53"/>
      <c r="D163" s="53"/>
      <c r="E163" s="53"/>
      <c r="F163" s="53"/>
      <c r="G163" s="80"/>
      <c r="H163" s="53"/>
      <c r="I163" s="53"/>
      <c r="J163" s="53"/>
      <c r="K163" s="53"/>
      <c r="L163" s="53"/>
      <c r="M163" s="53"/>
      <c r="N163" s="53"/>
      <c r="O163" s="53"/>
      <c r="P163" s="86"/>
      <c r="Q163" s="86"/>
      <c r="R163" s="86"/>
      <c r="S163" s="86"/>
      <c r="T163" s="86"/>
      <c r="U163" s="86"/>
      <c r="V163" s="86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5"/>
      <c r="AP163" s="55"/>
      <c r="AQ163" s="55"/>
      <c r="AR163" s="53"/>
      <c r="AS163" s="55"/>
      <c r="AT163" s="55"/>
      <c r="AU163" s="53"/>
      <c r="AV163" s="55"/>
      <c r="AW163" s="55"/>
      <c r="AX163" s="53"/>
      <c r="AY163" s="56"/>
      <c r="AZ163" s="53"/>
      <c r="BA163" s="87"/>
      <c r="BB163" s="87"/>
      <c r="BC163" s="53"/>
      <c r="BD163" s="53"/>
      <c r="BE163" s="53"/>
      <c r="BF163" s="80" t="str">
        <f t="shared" si="9"/>
        <v/>
      </c>
      <c r="BG163" s="53"/>
      <c r="BH163" s="53"/>
      <c r="BI163" s="53"/>
      <c r="BJ163" s="53"/>
    </row>
    <row r="164" spans="1:62" ht="19.2" x14ac:dyDescent="0.45">
      <c r="A164" s="68" t="str">
        <f t="shared" ca="1" si="7"/>
        <v/>
      </c>
      <c r="B164" s="69" t="str">
        <f t="shared" ca="1" si="8"/>
        <v/>
      </c>
      <c r="C164" s="53"/>
      <c r="D164" s="53"/>
      <c r="E164" s="53"/>
      <c r="F164" s="53"/>
      <c r="G164" s="80"/>
      <c r="H164" s="53"/>
      <c r="I164" s="53"/>
      <c r="J164" s="53"/>
      <c r="K164" s="53"/>
      <c r="L164" s="53"/>
      <c r="M164" s="53"/>
      <c r="N164" s="53"/>
      <c r="O164" s="53"/>
      <c r="P164" s="86"/>
      <c r="Q164" s="86"/>
      <c r="R164" s="86"/>
      <c r="S164" s="86"/>
      <c r="T164" s="86"/>
      <c r="U164" s="86"/>
      <c r="V164" s="86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5"/>
      <c r="AP164" s="55"/>
      <c r="AQ164" s="55"/>
      <c r="AR164" s="53"/>
      <c r="AS164" s="55"/>
      <c r="AT164" s="55"/>
      <c r="AU164" s="53"/>
      <c r="AV164" s="55"/>
      <c r="AW164" s="55"/>
      <c r="AX164" s="53"/>
      <c r="AY164" s="56"/>
      <c r="AZ164" s="53"/>
      <c r="BA164" s="87"/>
      <c r="BB164" s="87"/>
      <c r="BC164" s="53"/>
      <c r="BD164" s="53"/>
      <c r="BE164" s="53"/>
      <c r="BF164" s="80" t="str">
        <f t="shared" si="9"/>
        <v/>
      </c>
      <c r="BG164" s="53"/>
      <c r="BH164" s="53"/>
      <c r="BI164" s="53"/>
      <c r="BJ164" s="53"/>
    </row>
    <row r="165" spans="1:62" ht="19.2" x14ac:dyDescent="0.45">
      <c r="A165" s="68" t="str">
        <f t="shared" ca="1" si="7"/>
        <v/>
      </c>
      <c r="B165" s="69" t="str">
        <f t="shared" ca="1" si="8"/>
        <v/>
      </c>
      <c r="C165" s="53"/>
      <c r="D165" s="53"/>
      <c r="E165" s="53"/>
      <c r="F165" s="53"/>
      <c r="G165" s="80"/>
      <c r="H165" s="53"/>
      <c r="I165" s="53"/>
      <c r="J165" s="53"/>
      <c r="K165" s="53"/>
      <c r="L165" s="53"/>
      <c r="M165" s="53"/>
      <c r="N165" s="53"/>
      <c r="O165" s="53"/>
      <c r="P165" s="86"/>
      <c r="Q165" s="86"/>
      <c r="R165" s="86"/>
      <c r="S165" s="86"/>
      <c r="T165" s="86"/>
      <c r="U165" s="86"/>
      <c r="V165" s="86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5"/>
      <c r="AP165" s="55"/>
      <c r="AQ165" s="55"/>
      <c r="AR165" s="53"/>
      <c r="AS165" s="55"/>
      <c r="AT165" s="55"/>
      <c r="AU165" s="53"/>
      <c r="AV165" s="55"/>
      <c r="AW165" s="55"/>
      <c r="AX165" s="53"/>
      <c r="AY165" s="56"/>
      <c r="AZ165" s="53"/>
      <c r="BA165" s="87"/>
      <c r="BB165" s="87"/>
      <c r="BC165" s="53"/>
      <c r="BD165" s="53"/>
      <c r="BE165" s="53"/>
      <c r="BF165" s="80" t="str">
        <f t="shared" si="9"/>
        <v/>
      </c>
      <c r="BG165" s="53"/>
      <c r="BH165" s="53"/>
      <c r="BI165" s="53"/>
      <c r="BJ165" s="53"/>
    </row>
    <row r="166" spans="1:62" ht="19.2" x14ac:dyDescent="0.45">
      <c r="A166" s="68" t="str">
        <f t="shared" ca="1" si="7"/>
        <v/>
      </c>
      <c r="B166" s="69" t="str">
        <f t="shared" ca="1" si="8"/>
        <v/>
      </c>
      <c r="C166" s="53"/>
      <c r="D166" s="53"/>
      <c r="E166" s="53"/>
      <c r="F166" s="53"/>
      <c r="G166" s="80"/>
      <c r="H166" s="53"/>
      <c r="I166" s="53"/>
      <c r="J166" s="53"/>
      <c r="K166" s="53"/>
      <c r="L166" s="53"/>
      <c r="M166" s="53"/>
      <c r="N166" s="53"/>
      <c r="O166" s="53"/>
      <c r="P166" s="86"/>
      <c r="Q166" s="86"/>
      <c r="R166" s="86"/>
      <c r="S166" s="86"/>
      <c r="T166" s="86"/>
      <c r="U166" s="86"/>
      <c r="V166" s="86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5"/>
      <c r="AP166" s="55"/>
      <c r="AQ166" s="55"/>
      <c r="AR166" s="53"/>
      <c r="AS166" s="55"/>
      <c r="AT166" s="55"/>
      <c r="AU166" s="53"/>
      <c r="AV166" s="55"/>
      <c r="AW166" s="55"/>
      <c r="AX166" s="53"/>
      <c r="AY166" s="56"/>
      <c r="AZ166" s="53"/>
      <c r="BA166" s="87"/>
      <c r="BB166" s="87"/>
      <c r="BC166" s="53"/>
      <c r="BD166" s="53"/>
      <c r="BE166" s="53"/>
      <c r="BF166" s="80" t="str">
        <f t="shared" si="9"/>
        <v/>
      </c>
      <c r="BG166" s="53"/>
      <c r="BH166" s="53"/>
      <c r="BI166" s="53"/>
      <c r="BJ166" s="53"/>
    </row>
    <row r="167" spans="1:62" ht="19.2" x14ac:dyDescent="0.45">
      <c r="A167" s="68" t="str">
        <f t="shared" ca="1" si="7"/>
        <v/>
      </c>
      <c r="B167" s="69" t="str">
        <f t="shared" ca="1" si="8"/>
        <v/>
      </c>
      <c r="C167" s="53"/>
      <c r="D167" s="53"/>
      <c r="E167" s="53"/>
      <c r="F167" s="53"/>
      <c r="G167" s="80"/>
      <c r="H167" s="53"/>
      <c r="I167" s="53"/>
      <c r="J167" s="53"/>
      <c r="K167" s="53"/>
      <c r="L167" s="53"/>
      <c r="M167" s="53"/>
      <c r="N167" s="53"/>
      <c r="O167" s="53"/>
      <c r="P167" s="86"/>
      <c r="Q167" s="86"/>
      <c r="R167" s="86"/>
      <c r="S167" s="86"/>
      <c r="T167" s="86"/>
      <c r="U167" s="86"/>
      <c r="V167" s="86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5"/>
      <c r="AP167" s="55"/>
      <c r="AQ167" s="55"/>
      <c r="AR167" s="53"/>
      <c r="AS167" s="55"/>
      <c r="AT167" s="55"/>
      <c r="AU167" s="53"/>
      <c r="AV167" s="55"/>
      <c r="AW167" s="55"/>
      <c r="AX167" s="53"/>
      <c r="AY167" s="56"/>
      <c r="AZ167" s="53"/>
      <c r="BA167" s="87"/>
      <c r="BB167" s="87"/>
      <c r="BC167" s="53"/>
      <c r="BD167" s="53"/>
      <c r="BE167" s="53"/>
      <c r="BF167" s="80" t="str">
        <f t="shared" si="9"/>
        <v/>
      </c>
      <c r="BG167" s="53"/>
      <c r="BH167" s="53"/>
      <c r="BI167" s="53"/>
      <c r="BJ167" s="53"/>
    </row>
    <row r="168" spans="1:62" ht="19.2" x14ac:dyDescent="0.45">
      <c r="A168" s="68" t="str">
        <f t="shared" ca="1" si="7"/>
        <v/>
      </c>
      <c r="B168" s="69" t="str">
        <f t="shared" ca="1" si="8"/>
        <v/>
      </c>
      <c r="C168" s="53"/>
      <c r="D168" s="53"/>
      <c r="E168" s="53"/>
      <c r="F168" s="53"/>
      <c r="G168" s="80"/>
      <c r="H168" s="53"/>
      <c r="I168" s="53"/>
      <c r="J168" s="53"/>
      <c r="K168" s="53"/>
      <c r="L168" s="53"/>
      <c r="M168" s="53"/>
      <c r="N168" s="53"/>
      <c r="O168" s="53"/>
      <c r="P168" s="86"/>
      <c r="Q168" s="86"/>
      <c r="R168" s="86"/>
      <c r="S168" s="86"/>
      <c r="T168" s="86"/>
      <c r="U168" s="86"/>
      <c r="V168" s="86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5"/>
      <c r="AP168" s="55"/>
      <c r="AQ168" s="55"/>
      <c r="AR168" s="53"/>
      <c r="AS168" s="55"/>
      <c r="AT168" s="55"/>
      <c r="AU168" s="53"/>
      <c r="AV168" s="55"/>
      <c r="AW168" s="55"/>
      <c r="AX168" s="53"/>
      <c r="AY168" s="56"/>
      <c r="AZ168" s="53"/>
      <c r="BA168" s="87"/>
      <c r="BB168" s="87"/>
      <c r="BC168" s="53"/>
      <c r="BD168" s="53"/>
      <c r="BE168" s="53"/>
      <c r="BF168" s="80" t="str">
        <f t="shared" si="9"/>
        <v/>
      </c>
      <c r="BG168" s="53"/>
      <c r="BH168" s="53"/>
      <c r="BI168" s="53"/>
      <c r="BJ168" s="53"/>
    </row>
    <row r="169" spans="1:62" ht="19.2" x14ac:dyDescent="0.45">
      <c r="A169" s="68" t="str">
        <f t="shared" ca="1" si="7"/>
        <v/>
      </c>
      <c r="B169" s="69" t="str">
        <f t="shared" ca="1" si="8"/>
        <v/>
      </c>
      <c r="C169" s="53"/>
      <c r="D169" s="53"/>
      <c r="E169" s="53"/>
      <c r="F169" s="53"/>
      <c r="G169" s="80"/>
      <c r="H169" s="53"/>
      <c r="I169" s="53"/>
      <c r="J169" s="53"/>
      <c r="K169" s="53"/>
      <c r="L169" s="53"/>
      <c r="M169" s="53"/>
      <c r="N169" s="53"/>
      <c r="O169" s="53"/>
      <c r="P169" s="86"/>
      <c r="Q169" s="86"/>
      <c r="R169" s="86"/>
      <c r="S169" s="86"/>
      <c r="T169" s="86"/>
      <c r="U169" s="86"/>
      <c r="V169" s="86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5"/>
      <c r="AP169" s="55"/>
      <c r="AQ169" s="55"/>
      <c r="AR169" s="53"/>
      <c r="AS169" s="55"/>
      <c r="AT169" s="55"/>
      <c r="AU169" s="53"/>
      <c r="AV169" s="55"/>
      <c r="AW169" s="55"/>
      <c r="AX169" s="53"/>
      <c r="AY169" s="56"/>
      <c r="AZ169" s="53"/>
      <c r="BA169" s="87"/>
      <c r="BB169" s="87"/>
      <c r="BC169" s="53"/>
      <c r="BD169" s="53"/>
      <c r="BE169" s="53"/>
      <c r="BF169" s="80" t="str">
        <f t="shared" si="9"/>
        <v/>
      </c>
      <c r="BG169" s="53"/>
      <c r="BH169" s="53"/>
      <c r="BI169" s="53"/>
      <c r="BJ169" s="53"/>
    </row>
    <row r="170" spans="1:62" ht="19.2" x14ac:dyDescent="0.45">
      <c r="A170" s="68" t="str">
        <f t="shared" ca="1" si="7"/>
        <v/>
      </c>
      <c r="B170" s="69" t="str">
        <f t="shared" ca="1" si="8"/>
        <v/>
      </c>
      <c r="C170" s="53"/>
      <c r="D170" s="53"/>
      <c r="E170" s="53"/>
      <c r="F170" s="53"/>
      <c r="G170" s="80"/>
      <c r="H170" s="53"/>
      <c r="I170" s="53"/>
      <c r="J170" s="53"/>
      <c r="K170" s="53"/>
      <c r="L170" s="53"/>
      <c r="M170" s="53"/>
      <c r="N170" s="53"/>
      <c r="O170" s="53"/>
      <c r="P170" s="86"/>
      <c r="Q170" s="86"/>
      <c r="R170" s="86"/>
      <c r="S170" s="86"/>
      <c r="T170" s="86"/>
      <c r="U170" s="86"/>
      <c r="V170" s="86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5"/>
      <c r="AP170" s="55"/>
      <c r="AQ170" s="55"/>
      <c r="AR170" s="53"/>
      <c r="AS170" s="55"/>
      <c r="AT170" s="55"/>
      <c r="AU170" s="53"/>
      <c r="AV170" s="55"/>
      <c r="AW170" s="55"/>
      <c r="AX170" s="53"/>
      <c r="AY170" s="56"/>
      <c r="AZ170" s="53"/>
      <c r="BA170" s="87"/>
      <c r="BB170" s="87"/>
      <c r="BC170" s="53"/>
      <c r="BD170" s="53"/>
      <c r="BE170" s="53"/>
      <c r="BF170" s="80" t="str">
        <f t="shared" si="9"/>
        <v/>
      </c>
      <c r="BG170" s="53"/>
      <c r="BH170" s="53"/>
      <c r="BI170" s="53"/>
      <c r="BJ170" s="53"/>
    </row>
    <row r="171" spans="1:62" ht="19.2" x14ac:dyDescent="0.45">
      <c r="A171" s="68" t="str">
        <f t="shared" ca="1" si="7"/>
        <v/>
      </c>
      <c r="B171" s="69" t="str">
        <f t="shared" ca="1" si="8"/>
        <v/>
      </c>
      <c r="C171" s="53"/>
      <c r="D171" s="53"/>
      <c r="E171" s="53"/>
      <c r="F171" s="53"/>
      <c r="G171" s="80"/>
      <c r="H171" s="53"/>
      <c r="I171" s="53"/>
      <c r="J171" s="53"/>
      <c r="K171" s="53"/>
      <c r="L171" s="53"/>
      <c r="M171" s="53"/>
      <c r="N171" s="53"/>
      <c r="O171" s="53"/>
      <c r="P171" s="86"/>
      <c r="Q171" s="86"/>
      <c r="R171" s="86"/>
      <c r="S171" s="86"/>
      <c r="T171" s="86"/>
      <c r="U171" s="86"/>
      <c r="V171" s="86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5"/>
      <c r="AP171" s="55"/>
      <c r="AQ171" s="55"/>
      <c r="AR171" s="53"/>
      <c r="AS171" s="55"/>
      <c r="AT171" s="55"/>
      <c r="AU171" s="53"/>
      <c r="AV171" s="55"/>
      <c r="AW171" s="55"/>
      <c r="AX171" s="53"/>
      <c r="AY171" s="56"/>
      <c r="AZ171" s="53"/>
      <c r="BA171" s="87"/>
      <c r="BB171" s="87"/>
      <c r="BC171" s="53"/>
      <c r="BD171" s="53"/>
      <c r="BE171" s="53"/>
      <c r="BF171" s="80" t="str">
        <f t="shared" si="9"/>
        <v/>
      </c>
      <c r="BG171" s="53"/>
      <c r="BH171" s="53"/>
      <c r="BI171" s="53"/>
      <c r="BJ171" s="53"/>
    </row>
    <row r="172" spans="1:62" ht="19.2" x14ac:dyDescent="0.45">
      <c r="A172" s="68" t="str">
        <f t="shared" ca="1" si="7"/>
        <v/>
      </c>
      <c r="B172" s="69" t="str">
        <f t="shared" ca="1" si="8"/>
        <v/>
      </c>
      <c r="C172" s="53"/>
      <c r="D172" s="53"/>
      <c r="E172" s="53"/>
      <c r="F172" s="53"/>
      <c r="G172" s="80"/>
      <c r="H172" s="53"/>
      <c r="I172" s="53"/>
      <c r="J172" s="53"/>
      <c r="K172" s="53"/>
      <c r="L172" s="53"/>
      <c r="M172" s="53"/>
      <c r="N172" s="53"/>
      <c r="O172" s="53"/>
      <c r="P172" s="86"/>
      <c r="Q172" s="86"/>
      <c r="R172" s="86"/>
      <c r="S172" s="86"/>
      <c r="T172" s="86"/>
      <c r="U172" s="86"/>
      <c r="V172" s="86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5"/>
      <c r="AP172" s="55"/>
      <c r="AQ172" s="55"/>
      <c r="AR172" s="53"/>
      <c r="AS172" s="55"/>
      <c r="AT172" s="55"/>
      <c r="AU172" s="53"/>
      <c r="AV172" s="55"/>
      <c r="AW172" s="55"/>
      <c r="AX172" s="53"/>
      <c r="AY172" s="56"/>
      <c r="AZ172" s="53"/>
      <c r="BA172" s="87"/>
      <c r="BB172" s="87"/>
      <c r="BC172" s="53"/>
      <c r="BD172" s="53"/>
      <c r="BE172" s="53"/>
      <c r="BF172" s="80" t="str">
        <f t="shared" si="9"/>
        <v/>
      </c>
      <c r="BG172" s="53"/>
      <c r="BH172" s="53"/>
      <c r="BI172" s="53"/>
      <c r="BJ172" s="53"/>
    </row>
    <row r="173" spans="1:62" ht="19.2" x14ac:dyDescent="0.45">
      <c r="A173" s="68" t="str">
        <f t="shared" ca="1" si="7"/>
        <v/>
      </c>
      <c r="B173" s="69" t="str">
        <f t="shared" ca="1" si="8"/>
        <v/>
      </c>
      <c r="C173" s="53"/>
      <c r="D173" s="53"/>
      <c r="E173" s="53"/>
      <c r="F173" s="53"/>
      <c r="G173" s="80"/>
      <c r="H173" s="53"/>
      <c r="I173" s="53"/>
      <c r="J173" s="53"/>
      <c r="K173" s="53"/>
      <c r="L173" s="53"/>
      <c r="M173" s="53"/>
      <c r="N173" s="53"/>
      <c r="O173" s="53"/>
      <c r="P173" s="86"/>
      <c r="Q173" s="86"/>
      <c r="R173" s="86"/>
      <c r="S173" s="86"/>
      <c r="T173" s="86"/>
      <c r="U173" s="86"/>
      <c r="V173" s="86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5"/>
      <c r="AP173" s="55"/>
      <c r="AQ173" s="55"/>
      <c r="AR173" s="53"/>
      <c r="AS173" s="55"/>
      <c r="AT173" s="55"/>
      <c r="AU173" s="53"/>
      <c r="AV173" s="55"/>
      <c r="AW173" s="55"/>
      <c r="AX173" s="53"/>
      <c r="AY173" s="56"/>
      <c r="AZ173" s="53"/>
      <c r="BA173" s="87"/>
      <c r="BB173" s="87"/>
      <c r="BC173" s="53"/>
      <c r="BD173" s="53"/>
      <c r="BE173" s="53"/>
      <c r="BF173" s="80" t="str">
        <f t="shared" si="9"/>
        <v/>
      </c>
      <c r="BG173" s="53"/>
      <c r="BH173" s="53"/>
      <c r="BI173" s="53"/>
      <c r="BJ173" s="53"/>
    </row>
    <row r="174" spans="1:62" ht="19.2" x14ac:dyDescent="0.45">
      <c r="A174" s="68" t="str">
        <f t="shared" ca="1" si="7"/>
        <v/>
      </c>
      <c r="B174" s="69" t="str">
        <f t="shared" ca="1" si="8"/>
        <v/>
      </c>
      <c r="C174" s="53"/>
      <c r="D174" s="53"/>
      <c r="E174" s="53"/>
      <c r="F174" s="53"/>
      <c r="G174" s="80"/>
      <c r="H174" s="53"/>
      <c r="I174" s="53"/>
      <c r="J174" s="53"/>
      <c r="K174" s="53"/>
      <c r="L174" s="53"/>
      <c r="M174" s="53"/>
      <c r="N174" s="53"/>
      <c r="O174" s="53"/>
      <c r="P174" s="86"/>
      <c r="Q174" s="86"/>
      <c r="R174" s="86"/>
      <c r="S174" s="86"/>
      <c r="T174" s="86"/>
      <c r="U174" s="86"/>
      <c r="V174" s="86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5"/>
      <c r="AP174" s="55"/>
      <c r="AQ174" s="55"/>
      <c r="AR174" s="53"/>
      <c r="AS174" s="55"/>
      <c r="AT174" s="55"/>
      <c r="AU174" s="53"/>
      <c r="AV174" s="55"/>
      <c r="AW174" s="55"/>
      <c r="AX174" s="53"/>
      <c r="AY174" s="56"/>
      <c r="AZ174" s="53"/>
      <c r="BA174" s="87"/>
      <c r="BB174" s="87"/>
      <c r="BC174" s="53"/>
      <c r="BD174" s="53"/>
      <c r="BE174" s="53"/>
      <c r="BF174" s="80" t="str">
        <f t="shared" si="9"/>
        <v/>
      </c>
      <c r="BG174" s="53"/>
      <c r="BH174" s="53"/>
      <c r="BI174" s="53"/>
      <c r="BJ174" s="53"/>
    </row>
    <row r="175" spans="1:62" ht="19.2" x14ac:dyDescent="0.45">
      <c r="A175" s="68" t="str">
        <f t="shared" ca="1" si="7"/>
        <v/>
      </c>
      <c r="B175" s="69" t="str">
        <f t="shared" ca="1" si="8"/>
        <v/>
      </c>
      <c r="C175" s="53"/>
      <c r="D175" s="53"/>
      <c r="E175" s="53"/>
      <c r="F175" s="53"/>
      <c r="G175" s="80"/>
      <c r="H175" s="53"/>
      <c r="I175" s="53"/>
      <c r="J175" s="53"/>
      <c r="K175" s="53"/>
      <c r="L175" s="53"/>
      <c r="M175" s="53"/>
      <c r="N175" s="53"/>
      <c r="O175" s="53"/>
      <c r="P175" s="86"/>
      <c r="Q175" s="86"/>
      <c r="R175" s="86"/>
      <c r="S175" s="86"/>
      <c r="T175" s="86"/>
      <c r="U175" s="86"/>
      <c r="V175" s="86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5"/>
      <c r="AP175" s="55"/>
      <c r="AQ175" s="55"/>
      <c r="AR175" s="53"/>
      <c r="AS175" s="55"/>
      <c r="AT175" s="55"/>
      <c r="AU175" s="53"/>
      <c r="AV175" s="55"/>
      <c r="AW175" s="55"/>
      <c r="AX175" s="53"/>
      <c r="AY175" s="56"/>
      <c r="AZ175" s="53"/>
      <c r="BA175" s="87"/>
      <c r="BB175" s="87"/>
      <c r="BC175" s="53"/>
      <c r="BD175" s="53"/>
      <c r="BE175" s="53"/>
      <c r="BF175" s="80" t="str">
        <f t="shared" si="9"/>
        <v/>
      </c>
      <c r="BG175" s="53"/>
      <c r="BH175" s="53"/>
      <c r="BI175" s="53"/>
      <c r="BJ175" s="53"/>
    </row>
    <row r="176" spans="1:62" ht="19.2" x14ac:dyDescent="0.45">
      <c r="A176" s="68" t="str">
        <f t="shared" ca="1" si="7"/>
        <v/>
      </c>
      <c r="B176" s="69" t="str">
        <f t="shared" ca="1" si="8"/>
        <v/>
      </c>
      <c r="C176" s="53"/>
      <c r="D176" s="53"/>
      <c r="E176" s="53"/>
      <c r="F176" s="53"/>
      <c r="G176" s="80"/>
      <c r="H176" s="53"/>
      <c r="I176" s="53"/>
      <c r="J176" s="53"/>
      <c r="K176" s="53"/>
      <c r="L176" s="53"/>
      <c r="M176" s="53"/>
      <c r="N176" s="53"/>
      <c r="O176" s="53"/>
      <c r="P176" s="86"/>
      <c r="Q176" s="86"/>
      <c r="R176" s="86"/>
      <c r="S176" s="86"/>
      <c r="T176" s="86"/>
      <c r="U176" s="86"/>
      <c r="V176" s="86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5"/>
      <c r="AP176" s="55"/>
      <c r="AQ176" s="55"/>
      <c r="AR176" s="53"/>
      <c r="AS176" s="55"/>
      <c r="AT176" s="55"/>
      <c r="AU176" s="53"/>
      <c r="AV176" s="55"/>
      <c r="AW176" s="55"/>
      <c r="AX176" s="53"/>
      <c r="AY176" s="56"/>
      <c r="AZ176" s="53"/>
      <c r="BA176" s="87"/>
      <c r="BB176" s="87"/>
      <c r="BC176" s="53"/>
      <c r="BD176" s="53"/>
      <c r="BE176" s="53"/>
      <c r="BF176" s="80" t="str">
        <f t="shared" si="9"/>
        <v/>
      </c>
      <c r="BG176" s="53"/>
      <c r="BH176" s="53"/>
      <c r="BI176" s="53"/>
      <c r="BJ176" s="53"/>
    </row>
    <row r="177" spans="1:62" ht="19.2" x14ac:dyDescent="0.45">
      <c r="A177" s="68" t="str">
        <f t="shared" ca="1" si="7"/>
        <v/>
      </c>
      <c r="B177" s="69" t="str">
        <f t="shared" ca="1" si="8"/>
        <v/>
      </c>
      <c r="C177" s="53"/>
      <c r="D177" s="53"/>
      <c r="E177" s="53"/>
      <c r="F177" s="53"/>
      <c r="G177" s="80"/>
      <c r="H177" s="53"/>
      <c r="I177" s="53"/>
      <c r="J177" s="53"/>
      <c r="K177" s="53"/>
      <c r="L177" s="53"/>
      <c r="M177" s="53"/>
      <c r="N177" s="53"/>
      <c r="O177" s="53"/>
      <c r="P177" s="86"/>
      <c r="Q177" s="86"/>
      <c r="R177" s="86"/>
      <c r="S177" s="86"/>
      <c r="T177" s="86"/>
      <c r="U177" s="86"/>
      <c r="V177" s="86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5"/>
      <c r="AP177" s="55"/>
      <c r="AQ177" s="55"/>
      <c r="AR177" s="53"/>
      <c r="AS177" s="55"/>
      <c r="AT177" s="55"/>
      <c r="AU177" s="53"/>
      <c r="AV177" s="55"/>
      <c r="AW177" s="55"/>
      <c r="AX177" s="53"/>
      <c r="AY177" s="56"/>
      <c r="AZ177" s="53"/>
      <c r="BA177" s="87"/>
      <c r="BB177" s="87"/>
      <c r="BC177" s="53"/>
      <c r="BD177" s="53"/>
      <c r="BE177" s="53"/>
      <c r="BF177" s="80" t="str">
        <f t="shared" si="9"/>
        <v/>
      </c>
      <c r="BG177" s="53"/>
      <c r="BH177" s="53"/>
      <c r="BI177" s="53"/>
      <c r="BJ177" s="53"/>
    </row>
    <row r="178" spans="1:62" ht="19.2" x14ac:dyDescent="0.45">
      <c r="A178" s="68" t="str">
        <f t="shared" ca="1" si="7"/>
        <v/>
      </c>
      <c r="B178" s="69" t="str">
        <f t="shared" ca="1" si="8"/>
        <v/>
      </c>
      <c r="C178" s="53"/>
      <c r="D178" s="53"/>
      <c r="E178" s="53"/>
      <c r="F178" s="53"/>
      <c r="G178" s="80"/>
      <c r="H178" s="53"/>
      <c r="I178" s="53"/>
      <c r="J178" s="53"/>
      <c r="K178" s="53"/>
      <c r="L178" s="53"/>
      <c r="M178" s="53"/>
      <c r="N178" s="53"/>
      <c r="O178" s="53"/>
      <c r="P178" s="86"/>
      <c r="Q178" s="86"/>
      <c r="R178" s="86"/>
      <c r="S178" s="86"/>
      <c r="T178" s="86"/>
      <c r="U178" s="86"/>
      <c r="V178" s="86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5"/>
      <c r="AP178" s="55"/>
      <c r="AQ178" s="55"/>
      <c r="AR178" s="53"/>
      <c r="AS178" s="55"/>
      <c r="AT178" s="55"/>
      <c r="AU178" s="53"/>
      <c r="AV178" s="55"/>
      <c r="AW178" s="55"/>
      <c r="AX178" s="53"/>
      <c r="AY178" s="56"/>
      <c r="AZ178" s="53"/>
      <c r="BA178" s="87"/>
      <c r="BB178" s="87"/>
      <c r="BC178" s="53"/>
      <c r="BD178" s="53"/>
      <c r="BE178" s="53"/>
      <c r="BF178" s="80" t="str">
        <f t="shared" si="9"/>
        <v/>
      </c>
      <c r="BG178" s="53"/>
      <c r="BH178" s="53"/>
      <c r="BI178" s="53"/>
      <c r="BJ178" s="53"/>
    </row>
    <row r="179" spans="1:62" ht="19.2" x14ac:dyDescent="0.45">
      <c r="A179" s="68" t="str">
        <f t="shared" ca="1" si="7"/>
        <v/>
      </c>
      <c r="B179" s="69" t="str">
        <f t="shared" ca="1" si="8"/>
        <v/>
      </c>
      <c r="C179" s="53"/>
      <c r="D179" s="53"/>
      <c r="E179" s="53"/>
      <c r="F179" s="53"/>
      <c r="G179" s="80"/>
      <c r="H179" s="53"/>
      <c r="I179" s="53"/>
      <c r="J179" s="53"/>
      <c r="K179" s="53"/>
      <c r="L179" s="53"/>
      <c r="M179" s="53"/>
      <c r="N179" s="53"/>
      <c r="O179" s="53"/>
      <c r="P179" s="86"/>
      <c r="Q179" s="86"/>
      <c r="R179" s="86"/>
      <c r="S179" s="86"/>
      <c r="T179" s="86"/>
      <c r="U179" s="86"/>
      <c r="V179" s="86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5"/>
      <c r="AP179" s="55"/>
      <c r="AQ179" s="55"/>
      <c r="AR179" s="53"/>
      <c r="AS179" s="55"/>
      <c r="AT179" s="55"/>
      <c r="AU179" s="53"/>
      <c r="AV179" s="55"/>
      <c r="AW179" s="55"/>
      <c r="AX179" s="53"/>
      <c r="AY179" s="56"/>
      <c r="AZ179" s="53"/>
      <c r="BA179" s="87"/>
      <c r="BB179" s="87"/>
      <c r="BC179" s="53"/>
      <c r="BD179" s="53"/>
      <c r="BE179" s="53"/>
      <c r="BF179" s="80" t="str">
        <f t="shared" si="9"/>
        <v/>
      </c>
      <c r="BG179" s="53"/>
      <c r="BH179" s="53"/>
      <c r="BI179" s="53"/>
      <c r="BJ179" s="53"/>
    </row>
    <row r="180" spans="1:62" ht="19.2" x14ac:dyDescent="0.45">
      <c r="A180" s="68" t="str">
        <f t="shared" ca="1" si="7"/>
        <v/>
      </c>
      <c r="B180" s="69" t="str">
        <f t="shared" ca="1" si="8"/>
        <v/>
      </c>
      <c r="C180" s="53"/>
      <c r="D180" s="53"/>
      <c r="E180" s="53"/>
      <c r="F180" s="53"/>
      <c r="G180" s="80"/>
      <c r="H180" s="53"/>
      <c r="I180" s="53"/>
      <c r="J180" s="53"/>
      <c r="K180" s="53"/>
      <c r="L180" s="53"/>
      <c r="M180" s="53"/>
      <c r="N180" s="53"/>
      <c r="O180" s="53"/>
      <c r="P180" s="86"/>
      <c r="Q180" s="86"/>
      <c r="R180" s="86"/>
      <c r="S180" s="86"/>
      <c r="T180" s="86"/>
      <c r="U180" s="86"/>
      <c r="V180" s="86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5"/>
      <c r="AP180" s="55"/>
      <c r="AQ180" s="55"/>
      <c r="AR180" s="53"/>
      <c r="AS180" s="55"/>
      <c r="AT180" s="55"/>
      <c r="AU180" s="53"/>
      <c r="AV180" s="55"/>
      <c r="AW180" s="55"/>
      <c r="AX180" s="53"/>
      <c r="AY180" s="56"/>
      <c r="AZ180" s="53"/>
      <c r="BA180" s="87"/>
      <c r="BB180" s="87"/>
      <c r="BC180" s="53"/>
      <c r="BD180" s="53"/>
      <c r="BE180" s="53"/>
      <c r="BF180" s="80" t="str">
        <f t="shared" si="9"/>
        <v/>
      </c>
      <c r="BG180" s="53"/>
      <c r="BH180" s="53"/>
      <c r="BI180" s="53"/>
      <c r="BJ180" s="53"/>
    </row>
    <row r="181" spans="1:62" ht="19.2" x14ac:dyDescent="0.45">
      <c r="A181" s="68" t="str">
        <f t="shared" ca="1" si="7"/>
        <v/>
      </c>
      <c r="B181" s="69" t="str">
        <f t="shared" ca="1" si="8"/>
        <v/>
      </c>
      <c r="C181" s="53"/>
      <c r="D181" s="53"/>
      <c r="E181" s="53"/>
      <c r="F181" s="53"/>
      <c r="G181" s="80"/>
      <c r="H181" s="53"/>
      <c r="I181" s="53"/>
      <c r="J181" s="53"/>
      <c r="K181" s="53"/>
      <c r="L181" s="53"/>
      <c r="M181" s="53"/>
      <c r="N181" s="53"/>
      <c r="O181" s="53"/>
      <c r="P181" s="86"/>
      <c r="Q181" s="86"/>
      <c r="R181" s="86"/>
      <c r="S181" s="86"/>
      <c r="T181" s="86"/>
      <c r="U181" s="86"/>
      <c r="V181" s="86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5"/>
      <c r="AP181" s="55"/>
      <c r="AQ181" s="55"/>
      <c r="AR181" s="53"/>
      <c r="AS181" s="55"/>
      <c r="AT181" s="55"/>
      <c r="AU181" s="53"/>
      <c r="AV181" s="55"/>
      <c r="AW181" s="55"/>
      <c r="AX181" s="53"/>
      <c r="AY181" s="56"/>
      <c r="AZ181" s="53"/>
      <c r="BA181" s="87"/>
      <c r="BB181" s="87"/>
      <c r="BC181" s="53"/>
      <c r="BD181" s="53"/>
      <c r="BE181" s="53"/>
      <c r="BF181" s="80" t="str">
        <f t="shared" si="9"/>
        <v/>
      </c>
      <c r="BG181" s="53"/>
      <c r="BH181" s="53"/>
      <c r="BI181" s="53"/>
      <c r="BJ181" s="53"/>
    </row>
    <row r="182" spans="1:62" ht="19.2" x14ac:dyDescent="0.45">
      <c r="A182" s="68" t="str">
        <f t="shared" ca="1" si="7"/>
        <v/>
      </c>
      <c r="B182" s="69" t="str">
        <f t="shared" ca="1" si="8"/>
        <v/>
      </c>
      <c r="C182" s="53"/>
      <c r="D182" s="53"/>
      <c r="E182" s="53"/>
      <c r="F182" s="53"/>
      <c r="G182" s="80"/>
      <c r="H182" s="53"/>
      <c r="I182" s="53"/>
      <c r="J182" s="53"/>
      <c r="K182" s="53"/>
      <c r="L182" s="53"/>
      <c r="M182" s="53"/>
      <c r="N182" s="53"/>
      <c r="O182" s="53"/>
      <c r="P182" s="86"/>
      <c r="Q182" s="86"/>
      <c r="R182" s="86"/>
      <c r="S182" s="86"/>
      <c r="T182" s="86"/>
      <c r="U182" s="86"/>
      <c r="V182" s="86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5"/>
      <c r="AP182" s="55"/>
      <c r="AQ182" s="55"/>
      <c r="AR182" s="53"/>
      <c r="AS182" s="55"/>
      <c r="AT182" s="55"/>
      <c r="AU182" s="53"/>
      <c r="AV182" s="55"/>
      <c r="AW182" s="55"/>
      <c r="AX182" s="53"/>
      <c r="AY182" s="56"/>
      <c r="AZ182" s="53"/>
      <c r="BA182" s="87"/>
      <c r="BB182" s="87"/>
      <c r="BC182" s="53"/>
      <c r="BD182" s="53"/>
      <c r="BE182" s="53"/>
      <c r="BF182" s="80" t="str">
        <f t="shared" si="9"/>
        <v/>
      </c>
      <c r="BG182" s="53"/>
      <c r="BH182" s="53"/>
      <c r="BI182" s="53"/>
      <c r="BJ182" s="53"/>
    </row>
    <row r="183" spans="1:62" ht="19.2" x14ac:dyDescent="0.45">
      <c r="A183" s="68" t="str">
        <f t="shared" ca="1" si="7"/>
        <v/>
      </c>
      <c r="B183" s="69" t="str">
        <f t="shared" ca="1" si="8"/>
        <v/>
      </c>
      <c r="C183" s="53"/>
      <c r="D183" s="53"/>
      <c r="E183" s="53"/>
      <c r="F183" s="53"/>
      <c r="G183" s="80"/>
      <c r="H183" s="53"/>
      <c r="I183" s="53"/>
      <c r="J183" s="53"/>
      <c r="K183" s="53"/>
      <c r="L183" s="53"/>
      <c r="M183" s="53"/>
      <c r="N183" s="53"/>
      <c r="O183" s="53"/>
      <c r="P183" s="86"/>
      <c r="Q183" s="86"/>
      <c r="R183" s="86"/>
      <c r="S183" s="86"/>
      <c r="T183" s="86"/>
      <c r="U183" s="86"/>
      <c r="V183" s="86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5"/>
      <c r="AP183" s="55"/>
      <c r="AQ183" s="55"/>
      <c r="AR183" s="53"/>
      <c r="AS183" s="55"/>
      <c r="AT183" s="55"/>
      <c r="AU183" s="53"/>
      <c r="AV183" s="55"/>
      <c r="AW183" s="55"/>
      <c r="AX183" s="53"/>
      <c r="AY183" s="56"/>
      <c r="AZ183" s="53"/>
      <c r="BA183" s="87"/>
      <c r="BB183" s="87"/>
      <c r="BC183" s="53"/>
      <c r="BD183" s="53"/>
      <c r="BE183" s="53"/>
      <c r="BF183" s="80" t="str">
        <f t="shared" si="9"/>
        <v/>
      </c>
      <c r="BG183" s="53"/>
      <c r="BH183" s="53"/>
      <c r="BI183" s="53"/>
      <c r="BJ183" s="53"/>
    </row>
    <row r="184" spans="1:62" ht="19.2" x14ac:dyDescent="0.45">
      <c r="A184" s="68" t="str">
        <f t="shared" ca="1" si="7"/>
        <v/>
      </c>
      <c r="B184" s="69" t="str">
        <f t="shared" ca="1" si="8"/>
        <v/>
      </c>
      <c r="C184" s="53"/>
      <c r="D184" s="53"/>
      <c r="E184" s="53"/>
      <c r="F184" s="53"/>
      <c r="G184" s="80"/>
      <c r="H184" s="53"/>
      <c r="I184" s="53"/>
      <c r="J184" s="53"/>
      <c r="K184" s="53"/>
      <c r="L184" s="53"/>
      <c r="M184" s="53"/>
      <c r="N184" s="53"/>
      <c r="O184" s="53"/>
      <c r="P184" s="86"/>
      <c r="Q184" s="86"/>
      <c r="R184" s="86"/>
      <c r="S184" s="86"/>
      <c r="T184" s="86"/>
      <c r="U184" s="86"/>
      <c r="V184" s="86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5"/>
      <c r="AP184" s="55"/>
      <c r="AQ184" s="55"/>
      <c r="AR184" s="53"/>
      <c r="AS184" s="55"/>
      <c r="AT184" s="55"/>
      <c r="AU184" s="53"/>
      <c r="AV184" s="55"/>
      <c r="AW184" s="55"/>
      <c r="AX184" s="53"/>
      <c r="AY184" s="56"/>
      <c r="AZ184" s="53"/>
      <c r="BA184" s="87"/>
      <c r="BB184" s="87"/>
      <c r="BC184" s="53"/>
      <c r="BD184" s="53"/>
      <c r="BE184" s="53"/>
      <c r="BF184" s="80" t="str">
        <f t="shared" si="9"/>
        <v/>
      </c>
      <c r="BG184" s="53"/>
      <c r="BH184" s="53"/>
      <c r="BI184" s="53"/>
      <c r="BJ184" s="53"/>
    </row>
    <row r="185" spans="1:62" ht="19.2" x14ac:dyDescent="0.45">
      <c r="A185" s="68" t="str">
        <f t="shared" ref="A185:A186" ca="1" si="10">IF(C185&lt;&gt;"",IF(BA185&lt;&gt;"","Livré",IF(AO185&lt;=TODAY(),"Prêt",IF(AO185&gt;TODAY(),"Futur","ERR"))),"")</f>
        <v/>
      </c>
      <c r="B185" s="69" t="str">
        <f t="shared" ref="B185:B186" ca="1" si="11">IF(C185&lt;&gt;"",IF(BA185="",TODAY()-AO185,BA185-AO185),"")</f>
        <v/>
      </c>
      <c r="C185" s="53"/>
      <c r="D185" s="53"/>
      <c r="E185" s="53"/>
      <c r="F185" s="53"/>
      <c r="G185" s="80"/>
      <c r="H185" s="53"/>
      <c r="I185" s="53"/>
      <c r="J185" s="53"/>
      <c r="K185" s="53"/>
      <c r="L185" s="53"/>
      <c r="M185" s="53"/>
      <c r="N185" s="53"/>
      <c r="O185" s="53"/>
      <c r="P185" s="86"/>
      <c r="Q185" s="86"/>
      <c r="R185" s="86"/>
      <c r="S185" s="86"/>
      <c r="T185" s="86"/>
      <c r="U185" s="86"/>
      <c r="V185" s="86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5"/>
      <c r="AP185" s="55"/>
      <c r="AQ185" s="55"/>
      <c r="AR185" s="53"/>
      <c r="AS185" s="55"/>
      <c r="AT185" s="55"/>
      <c r="AU185" s="53"/>
      <c r="AV185" s="55"/>
      <c r="AW185" s="55"/>
      <c r="AX185" s="53"/>
      <c r="AY185" s="56"/>
      <c r="AZ185" s="53"/>
      <c r="BA185" s="87"/>
      <c r="BB185" s="87"/>
      <c r="BC185" s="53"/>
      <c r="BD185" s="53"/>
      <c r="BE185" s="53"/>
      <c r="BF185" s="80" t="str">
        <f t="shared" ref="BF185:BF186" si="12">IF(AO185&lt;&gt;"",TEXT(AO185,"AAAAMM"),"")</f>
        <v/>
      </c>
      <c r="BG185" s="53"/>
      <c r="BH185" s="53"/>
      <c r="BI185" s="53"/>
      <c r="BJ185" s="53"/>
    </row>
    <row r="186" spans="1:62" ht="19.2" x14ac:dyDescent="0.45">
      <c r="A186" s="68" t="str">
        <f t="shared" ca="1" si="10"/>
        <v/>
      </c>
      <c r="B186" s="69" t="str">
        <f t="shared" ca="1" si="11"/>
        <v/>
      </c>
      <c r="C186" s="53"/>
      <c r="D186" s="53"/>
      <c r="E186" s="53"/>
      <c r="F186" s="53"/>
      <c r="G186" s="80"/>
      <c r="H186" s="53"/>
      <c r="I186" s="53"/>
      <c r="J186" s="53"/>
      <c r="K186" s="53"/>
      <c r="L186" s="53"/>
      <c r="M186" s="53"/>
      <c r="N186" s="53"/>
      <c r="O186" s="53"/>
      <c r="P186" s="86"/>
      <c r="Q186" s="86"/>
      <c r="R186" s="86"/>
      <c r="S186" s="86"/>
      <c r="T186" s="86"/>
      <c r="U186" s="86"/>
      <c r="V186" s="86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5"/>
      <c r="AP186" s="55"/>
      <c r="AQ186" s="55"/>
      <c r="AR186" s="53"/>
      <c r="AS186" s="55"/>
      <c r="AT186" s="55"/>
      <c r="AU186" s="53"/>
      <c r="AV186" s="55"/>
      <c r="AW186" s="55"/>
      <c r="AX186" s="53"/>
      <c r="AY186" s="56"/>
      <c r="AZ186" s="53"/>
      <c r="BA186" s="87"/>
      <c r="BB186" s="87"/>
      <c r="BC186" s="53"/>
      <c r="BD186" s="53"/>
      <c r="BE186" s="53"/>
      <c r="BF186" s="80" t="str">
        <f t="shared" si="12"/>
        <v/>
      </c>
      <c r="BG186" s="53"/>
      <c r="BH186" s="53"/>
      <c r="BI186" s="53"/>
      <c r="BJ186" s="53"/>
    </row>
    <row r="187" spans="1:62" ht="19.2" x14ac:dyDescent="0.45">
      <c r="A187" s="88" t="s">
        <v>99</v>
      </c>
      <c r="B187" s="88" t="s">
        <v>99</v>
      </c>
      <c r="C187" s="88" t="s">
        <v>99</v>
      </c>
      <c r="D187" s="88"/>
      <c r="E187" s="88" t="s">
        <v>99</v>
      </c>
      <c r="F187" s="88" t="s">
        <v>99</v>
      </c>
      <c r="G187" s="88" t="s">
        <v>99</v>
      </c>
      <c r="H187" s="88" t="s">
        <v>99</v>
      </c>
      <c r="I187" s="88" t="s">
        <v>99</v>
      </c>
      <c r="J187" s="88" t="s">
        <v>99</v>
      </c>
      <c r="K187" s="88" t="s">
        <v>99</v>
      </c>
      <c r="L187" s="88" t="s">
        <v>99</v>
      </c>
      <c r="M187" s="88" t="s">
        <v>99</v>
      </c>
      <c r="N187" s="88" t="s">
        <v>99</v>
      </c>
      <c r="O187" s="88" t="s">
        <v>99</v>
      </c>
      <c r="P187" s="88" t="s">
        <v>99</v>
      </c>
      <c r="Q187" s="88" t="s">
        <v>99</v>
      </c>
      <c r="R187" s="88" t="s">
        <v>99</v>
      </c>
      <c r="S187" s="88" t="s">
        <v>99</v>
      </c>
      <c r="T187" s="88" t="s">
        <v>99</v>
      </c>
      <c r="U187" s="88" t="s">
        <v>99</v>
      </c>
      <c r="V187" s="88" t="s">
        <v>99</v>
      </c>
      <c r="W187" s="88" t="s">
        <v>99</v>
      </c>
      <c r="X187" s="88" t="s">
        <v>99</v>
      </c>
      <c r="Y187" s="88" t="s">
        <v>99</v>
      </c>
      <c r="Z187" s="88" t="s">
        <v>99</v>
      </c>
      <c r="AA187" s="88" t="s">
        <v>99</v>
      </c>
      <c r="AB187" s="88" t="s">
        <v>99</v>
      </c>
      <c r="AC187" s="88" t="s">
        <v>99</v>
      </c>
      <c r="AD187" s="88" t="s">
        <v>99</v>
      </c>
      <c r="AE187" s="88" t="s">
        <v>99</v>
      </c>
      <c r="AF187" s="88" t="s">
        <v>99</v>
      </c>
      <c r="AG187" s="88" t="s">
        <v>99</v>
      </c>
      <c r="AH187" s="88" t="s">
        <v>99</v>
      </c>
      <c r="AI187" s="88" t="s">
        <v>99</v>
      </c>
      <c r="AJ187" s="88" t="s">
        <v>99</v>
      </c>
      <c r="AK187" s="88" t="s">
        <v>99</v>
      </c>
      <c r="AL187" s="88" t="s">
        <v>99</v>
      </c>
      <c r="AM187" s="88" t="s">
        <v>99</v>
      </c>
      <c r="AN187" s="88" t="s">
        <v>99</v>
      </c>
      <c r="AO187" s="88" t="s">
        <v>99</v>
      </c>
      <c r="AP187" s="88" t="s">
        <v>99</v>
      </c>
      <c r="AQ187" s="88" t="s">
        <v>99</v>
      </c>
      <c r="AR187" s="88" t="s">
        <v>99</v>
      </c>
      <c r="AS187" s="88" t="s">
        <v>99</v>
      </c>
      <c r="AT187" s="88" t="s">
        <v>99</v>
      </c>
      <c r="AU187" s="88" t="s">
        <v>99</v>
      </c>
      <c r="AV187" s="88" t="s">
        <v>99</v>
      </c>
      <c r="AW187" s="88" t="s">
        <v>99</v>
      </c>
      <c r="AX187" s="88" t="s">
        <v>99</v>
      </c>
      <c r="AY187" s="88" t="s">
        <v>99</v>
      </c>
      <c r="AZ187" s="88" t="s">
        <v>99</v>
      </c>
      <c r="BA187" s="88" t="s">
        <v>99</v>
      </c>
      <c r="BB187" s="88"/>
      <c r="BC187" s="88"/>
      <c r="BD187" s="88" t="s">
        <v>99</v>
      </c>
      <c r="BE187" s="88" t="s">
        <v>99</v>
      </c>
      <c r="BF187" s="88" t="s">
        <v>99</v>
      </c>
      <c r="BG187" s="88" t="s">
        <v>99</v>
      </c>
      <c r="BH187" s="88" t="s">
        <v>99</v>
      </c>
      <c r="BI187" s="88" t="s">
        <v>99</v>
      </c>
      <c r="BJ187" s="88" t="s">
        <v>99</v>
      </c>
    </row>
  </sheetData>
  <autoFilter ref="A2:BE187" xr:uid="{00000000-0009-0000-0000-000002000000}"/>
  <customSheetViews>
    <customSheetView guid="{ED17E0FC-91CF-4AF9-9E8A-1C79EA78F264}" scale="70" fitToPage="1" showAutoFilter="1" hiddenColumns="1">
      <pane xSplit="3" ySplit="2" topLeftCell="T3" activePane="bottomRight" state="frozen"/>
      <selection pane="bottomRight" activeCell="C8" sqref="C8"/>
      <pageMargins left="0.25" right="0.25" top="0.75" bottom="0.75" header="0.3" footer="0.3"/>
      <pageSetup paperSize="8" scale="29" fitToHeight="0" orientation="portrait" r:id="rId1"/>
      <autoFilter ref="A2:BE187" xr:uid="{00000000-0009-0000-0000-000002000000}"/>
    </customSheetView>
    <customSheetView guid="{E9962FA4-9063-462B-B486-B8CBA8CC25E5}" scale="70" showPageBreaks="1" fitToPage="1" printArea="1" showAutoFilter="1" hiddenColumns="1">
      <pane xSplit="3" ySplit="2" topLeftCell="T3" activePane="bottomRight" state="frozen"/>
      <selection pane="bottomRight" activeCell="C8" sqref="C8"/>
      <pageMargins left="0.25" right="0.25" top="0.75" bottom="0.75" header="0.3" footer="0.3"/>
      <pageSetup paperSize="8" scale="29" fitToHeight="0" orientation="portrait" r:id="rId2"/>
      <autoFilter ref="A2:BE187" xr:uid="{00000000-0000-0000-0000-000000000000}"/>
    </customSheetView>
  </customSheetViews>
  <mergeCells count="14">
    <mergeCell ref="AC1:AD1"/>
    <mergeCell ref="F1:N1"/>
    <mergeCell ref="P1:V1"/>
    <mergeCell ref="W1:X1"/>
    <mergeCell ref="Y1:Z1"/>
    <mergeCell ref="AA1:AB1"/>
    <mergeCell ref="AS1:AU1"/>
    <mergeCell ref="AV1:AX1"/>
    <mergeCell ref="AE1:AF1"/>
    <mergeCell ref="AG1:AH1"/>
    <mergeCell ref="AI1:AJ1"/>
    <mergeCell ref="AK1:AL1"/>
    <mergeCell ref="AM1:AN1"/>
    <mergeCell ref="AP1:AR1"/>
  </mergeCells>
  <conditionalFormatting sqref="AP4:AZ4 C7:AZ16 P4:AN4 C4:O6 P5:AZ6 C3:AZ3 C19:AZ186 C17:AY18">
    <cfRule type="expression" dxfId="8" priority="37">
      <formula>$BA3&lt;&gt;""</formula>
    </cfRule>
  </conditionalFormatting>
  <conditionalFormatting sqref="P7:V186 P3:V5">
    <cfRule type="cellIs" dxfId="7" priority="36" operator="equal">
      <formula>"O"</formula>
    </cfRule>
  </conditionalFormatting>
  <conditionalFormatting sqref="B7:B186 B3:B5">
    <cfRule type="colorScale" priority="35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7:A186 A3:A5">
    <cfRule type="cellIs" dxfId="6" priority="33" operator="equal">
      <formula>"Livré"</formula>
    </cfRule>
    <cfRule type="cellIs" dxfId="5" priority="34" operator="equal">
      <formula>"Prêt"</formula>
    </cfRule>
  </conditionalFormatting>
  <conditionalFormatting sqref="B6">
    <cfRule type="colorScale" priority="28">
      <colorScale>
        <cfvo type="num" val="0"/>
        <cfvo type="num" val="45"/>
        <cfvo type="num" val="90"/>
        <color rgb="FF00B050"/>
        <color rgb="FFFFEB84"/>
        <color rgb="FFFF0000"/>
      </colorScale>
    </cfRule>
  </conditionalFormatting>
  <conditionalFormatting sqref="A6">
    <cfRule type="cellIs" dxfId="4" priority="26" operator="equal">
      <formula>"Livré"</formula>
    </cfRule>
    <cfRule type="cellIs" dxfId="3" priority="27" operator="equal">
      <formula>"Prêt"</formula>
    </cfRule>
  </conditionalFormatting>
  <conditionalFormatting sqref="P6:V6">
    <cfRule type="cellIs" dxfId="2" priority="17" operator="equal">
      <formula>"O"</formula>
    </cfRule>
  </conditionalFormatting>
  <conditionalFormatting sqref="AO4">
    <cfRule type="expression" dxfId="1" priority="6">
      <formula>$BA4&lt;&gt;""</formula>
    </cfRule>
  </conditionalFormatting>
  <conditionalFormatting sqref="AZ17">
    <cfRule type="expression" dxfId="0" priority="58">
      <formula>$BA18&lt;&gt;""</formula>
    </cfRule>
  </conditionalFormatting>
  <pageMargins left="0.25" right="0.25" top="0.75" bottom="0.75" header="0.3" footer="0.3"/>
  <pageSetup paperSize="8" scale="29" fitToHeight="0" orientation="portrait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12"/>
  <sheetViews>
    <sheetView zoomScale="60" zoomScaleNormal="4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0" sqref="A10"/>
    </sheetView>
  </sheetViews>
  <sheetFormatPr baseColWidth="10" defaultColWidth="11" defaultRowHeight="52.2" x14ac:dyDescent="0.4"/>
  <cols>
    <col min="1" max="2" width="14.09765625" style="30" customWidth="1"/>
    <col min="3" max="3" width="121.09765625" style="25" customWidth="1"/>
    <col min="4" max="4" width="39.09765625" style="25" customWidth="1"/>
    <col min="5" max="5" width="13.59765625" style="25" bestFit="1" customWidth="1"/>
    <col min="6" max="6" width="13.09765625" style="25" bestFit="1" customWidth="1"/>
    <col min="7" max="7" width="14.3984375" style="25" bestFit="1" customWidth="1"/>
    <col min="8" max="8" width="14.8984375" style="25" customWidth="1"/>
    <col min="9" max="9" width="14.3984375" style="25" customWidth="1"/>
    <col min="10" max="10" width="17.59765625" style="25" customWidth="1"/>
    <col min="11" max="11" width="12.59765625" style="25" customWidth="1"/>
    <col min="12" max="12" width="13.09765625" style="25" customWidth="1"/>
    <col min="13" max="13" width="11.3984375" style="25" bestFit="1" customWidth="1"/>
    <col min="14" max="14" width="20.8984375" style="25" bestFit="1" customWidth="1"/>
    <col min="15" max="17" width="13.09765625" style="31" customWidth="1"/>
    <col min="18" max="18" width="16.59765625" style="31" customWidth="1"/>
    <col min="19" max="19" width="13.09765625" style="31" customWidth="1"/>
    <col min="20" max="21" width="14.09765625" style="31" bestFit="1" customWidth="1"/>
    <col min="22" max="39" width="8.59765625" style="25" customWidth="1"/>
    <col min="40" max="40" width="37.8984375" style="26" bestFit="1" customWidth="1"/>
    <col min="41" max="41" width="37.59765625" style="26" bestFit="1" customWidth="1"/>
    <col min="42" max="42" width="34.3984375" style="26" bestFit="1" customWidth="1"/>
    <col min="43" max="43" width="34.3984375" style="25" bestFit="1" customWidth="1"/>
    <col min="44" max="44" width="37.59765625" style="26" bestFit="1" customWidth="1"/>
    <col min="45" max="45" width="29" style="26" bestFit="1" customWidth="1"/>
    <col min="46" max="46" width="34.3984375" style="25" bestFit="1" customWidth="1"/>
    <col min="47" max="47" width="17.3984375" style="26" bestFit="1" customWidth="1"/>
    <col min="48" max="48" width="24.09765625" style="26" bestFit="1" customWidth="1"/>
    <col min="49" max="49" width="63.3984375" style="25" bestFit="1" customWidth="1"/>
    <col min="50" max="50" width="48.3984375" style="25" customWidth="1"/>
    <col min="51" max="51" width="86.59765625" style="25" bestFit="1" customWidth="1"/>
    <col min="52" max="52" width="17.8984375" style="25" customWidth="1"/>
    <col min="53" max="53" width="35.3984375" style="25" bestFit="1" customWidth="1"/>
    <col min="54" max="54" width="21.3984375" style="25" customWidth="1"/>
    <col min="55" max="16384" width="11" style="25"/>
  </cols>
  <sheetData>
    <row r="1" spans="1:55" ht="101.4" thickBot="1" x14ac:dyDescent="0.45">
      <c r="B1" s="23" t="str">
        <f>COUNTIF(B3:B37,"Lingot")&amp; "L"</f>
        <v>0L</v>
      </c>
      <c r="C1" s="24"/>
      <c r="E1" s="158" t="s">
        <v>46</v>
      </c>
      <c r="F1" s="158"/>
      <c r="G1" s="158"/>
      <c r="H1" s="158"/>
      <c r="I1" s="158"/>
      <c r="J1" s="158"/>
      <c r="K1" s="158"/>
      <c r="L1" s="158"/>
      <c r="M1" s="158"/>
      <c r="N1" s="16"/>
      <c r="O1" s="159" t="s">
        <v>13</v>
      </c>
      <c r="P1" s="159"/>
      <c r="Q1" s="159"/>
      <c r="R1" s="159"/>
      <c r="S1" s="159"/>
      <c r="T1" s="159"/>
      <c r="U1" s="159"/>
      <c r="V1" s="156" t="s">
        <v>29</v>
      </c>
      <c r="W1" s="157"/>
      <c r="X1" s="156" t="s">
        <v>30</v>
      </c>
      <c r="Y1" s="157"/>
      <c r="Z1" s="156" t="s">
        <v>31</v>
      </c>
      <c r="AA1" s="157"/>
      <c r="AB1" s="156" t="s">
        <v>40</v>
      </c>
      <c r="AC1" s="157"/>
      <c r="AD1" s="156" t="s">
        <v>41</v>
      </c>
      <c r="AE1" s="157"/>
      <c r="AF1" s="156" t="s">
        <v>32</v>
      </c>
      <c r="AG1" s="157"/>
      <c r="AH1" s="156" t="s">
        <v>42</v>
      </c>
      <c r="AI1" s="157"/>
      <c r="AJ1" s="156" t="s">
        <v>33</v>
      </c>
      <c r="AK1" s="157"/>
      <c r="AL1" s="156" t="s">
        <v>34</v>
      </c>
      <c r="AM1" s="157"/>
      <c r="AO1" s="160" t="s">
        <v>25</v>
      </c>
      <c r="AP1" s="161"/>
      <c r="AQ1" s="162"/>
      <c r="AR1" s="160" t="s">
        <v>24</v>
      </c>
      <c r="AS1" s="161"/>
      <c r="AT1" s="162"/>
      <c r="AU1" s="160" t="s">
        <v>26</v>
      </c>
      <c r="AV1" s="161"/>
      <c r="AW1" s="162"/>
    </row>
    <row r="2" spans="1:55" s="27" customFormat="1" ht="73.8" x14ac:dyDescent="0.4">
      <c r="A2" s="32" t="s">
        <v>0</v>
      </c>
      <c r="B2" s="33" t="s">
        <v>44</v>
      </c>
      <c r="C2" s="34" t="s">
        <v>6</v>
      </c>
      <c r="D2" s="35" t="s">
        <v>5</v>
      </c>
      <c r="E2" s="36" t="s">
        <v>3</v>
      </c>
      <c r="F2" s="36" t="s">
        <v>7</v>
      </c>
      <c r="G2" s="36" t="s">
        <v>8</v>
      </c>
      <c r="H2" s="37" t="s">
        <v>15</v>
      </c>
      <c r="I2" s="37" t="s">
        <v>16</v>
      </c>
      <c r="J2" s="38" t="s">
        <v>9</v>
      </c>
      <c r="K2" s="38" t="s">
        <v>10</v>
      </c>
      <c r="L2" s="38" t="s">
        <v>11</v>
      </c>
      <c r="M2" s="38" t="s">
        <v>14</v>
      </c>
      <c r="N2" s="39" t="s">
        <v>52</v>
      </c>
      <c r="O2" s="40" t="s">
        <v>17</v>
      </c>
      <c r="P2" s="40" t="s">
        <v>18</v>
      </c>
      <c r="Q2" s="40" t="s">
        <v>19</v>
      </c>
      <c r="R2" s="40" t="s">
        <v>47</v>
      </c>
      <c r="S2" s="40" t="s">
        <v>20</v>
      </c>
      <c r="T2" s="40" t="s">
        <v>21</v>
      </c>
      <c r="U2" s="40" t="s">
        <v>22</v>
      </c>
      <c r="V2" s="41" t="s">
        <v>27</v>
      </c>
      <c r="W2" s="41" t="s">
        <v>28</v>
      </c>
      <c r="X2" s="41" t="s">
        <v>27</v>
      </c>
      <c r="Y2" s="41" t="s">
        <v>28</v>
      </c>
      <c r="Z2" s="41" t="s">
        <v>27</v>
      </c>
      <c r="AA2" s="41" t="s">
        <v>28</v>
      </c>
      <c r="AB2" s="41" t="s">
        <v>27</v>
      </c>
      <c r="AC2" s="41" t="s">
        <v>28</v>
      </c>
      <c r="AD2" s="41" t="s">
        <v>27</v>
      </c>
      <c r="AE2" s="41" t="s">
        <v>28</v>
      </c>
      <c r="AF2" s="41" t="s">
        <v>27</v>
      </c>
      <c r="AG2" s="41" t="s">
        <v>28</v>
      </c>
      <c r="AH2" s="41" t="s">
        <v>27</v>
      </c>
      <c r="AI2" s="41" t="s">
        <v>28</v>
      </c>
      <c r="AJ2" s="41" t="s">
        <v>27</v>
      </c>
      <c r="AK2" s="41" t="s">
        <v>28</v>
      </c>
      <c r="AL2" s="41" t="s">
        <v>27</v>
      </c>
      <c r="AM2" s="41" t="s">
        <v>28</v>
      </c>
      <c r="AN2" s="42" t="s">
        <v>4</v>
      </c>
      <c r="AO2" s="43" t="s">
        <v>35</v>
      </c>
      <c r="AP2" s="43" t="s">
        <v>36</v>
      </c>
      <c r="AQ2" s="43" t="s">
        <v>37</v>
      </c>
      <c r="AR2" s="43" t="s">
        <v>35</v>
      </c>
      <c r="AS2" s="43" t="s">
        <v>64</v>
      </c>
      <c r="AT2" s="43" t="s">
        <v>37</v>
      </c>
      <c r="AU2" s="43" t="s">
        <v>35</v>
      </c>
      <c r="AV2" s="43" t="s">
        <v>36</v>
      </c>
      <c r="AW2" s="43" t="s">
        <v>37</v>
      </c>
      <c r="AX2" s="44" t="s">
        <v>12</v>
      </c>
      <c r="AY2" s="45" t="s">
        <v>48</v>
      </c>
      <c r="AZ2" s="45" t="s">
        <v>43</v>
      </c>
      <c r="BA2" s="45" t="s">
        <v>45</v>
      </c>
      <c r="BB2" s="45" t="s">
        <v>60</v>
      </c>
    </row>
    <row r="3" spans="1:55" s="28" customFormat="1" ht="45.6" x14ac:dyDescent="0.4">
      <c r="A3" s="46" t="s">
        <v>85</v>
      </c>
      <c r="B3" s="28" t="s">
        <v>92</v>
      </c>
      <c r="E3" s="47">
        <v>2355</v>
      </c>
      <c r="F3" s="47">
        <v>910</v>
      </c>
      <c r="G3" s="47">
        <v>7175</v>
      </c>
      <c r="H3" s="28" t="s">
        <v>50</v>
      </c>
      <c r="I3" s="28" t="s">
        <v>50</v>
      </c>
      <c r="J3" s="28" t="s">
        <v>57</v>
      </c>
      <c r="K3" s="28" t="s">
        <v>57</v>
      </c>
      <c r="L3" s="47" t="s">
        <v>57</v>
      </c>
      <c r="M3" s="28">
        <v>5</v>
      </c>
      <c r="N3" s="28" t="s">
        <v>53</v>
      </c>
      <c r="O3" s="28" t="s">
        <v>50</v>
      </c>
      <c r="P3" s="28" t="s">
        <v>50</v>
      </c>
      <c r="Q3" s="28" t="s">
        <v>50</v>
      </c>
      <c r="R3" s="28" t="s">
        <v>57</v>
      </c>
      <c r="S3" s="28" t="s">
        <v>50</v>
      </c>
      <c r="T3" s="28" t="s">
        <v>50</v>
      </c>
      <c r="U3" s="28" t="s">
        <v>50</v>
      </c>
      <c r="AO3" s="29" t="s">
        <v>66</v>
      </c>
      <c r="AR3" s="28" t="s">
        <v>67</v>
      </c>
      <c r="AX3" s="28" t="s">
        <v>93</v>
      </c>
      <c r="BC3" s="28" t="s">
        <v>65</v>
      </c>
    </row>
    <row r="4" spans="1:55" s="28" customFormat="1" ht="45.6" x14ac:dyDescent="0.4">
      <c r="A4" s="46" t="s">
        <v>86</v>
      </c>
      <c r="B4" s="28" t="s">
        <v>92</v>
      </c>
      <c r="E4" s="47">
        <v>2550</v>
      </c>
      <c r="F4" s="47">
        <v>909</v>
      </c>
      <c r="G4" s="47">
        <v>7215</v>
      </c>
      <c r="H4" s="28" t="s">
        <v>50</v>
      </c>
      <c r="I4" s="28" t="s">
        <v>50</v>
      </c>
      <c r="J4" s="28" t="s">
        <v>57</v>
      </c>
      <c r="K4" s="28" t="s">
        <v>57</v>
      </c>
      <c r="L4" s="47" t="s">
        <v>50</v>
      </c>
      <c r="M4" s="28">
        <v>3</v>
      </c>
      <c r="N4" s="28" t="s">
        <v>53</v>
      </c>
      <c r="O4" s="28" t="s">
        <v>57</v>
      </c>
      <c r="P4" s="28" t="s">
        <v>57</v>
      </c>
      <c r="Q4" s="28" t="s">
        <v>57</v>
      </c>
      <c r="R4" s="28" t="s">
        <v>57</v>
      </c>
      <c r="S4" s="28" t="s">
        <v>57</v>
      </c>
      <c r="T4" s="28" t="s">
        <v>57</v>
      </c>
      <c r="U4" s="28" t="s">
        <v>57</v>
      </c>
      <c r="AO4" s="29" t="s">
        <v>69</v>
      </c>
      <c r="BC4" s="28" t="s">
        <v>68</v>
      </c>
    </row>
    <row r="5" spans="1:55" s="28" customFormat="1" ht="45.6" x14ac:dyDescent="0.4">
      <c r="A5" s="46" t="s">
        <v>87</v>
      </c>
      <c r="B5" s="28" t="s">
        <v>92</v>
      </c>
      <c r="E5" s="47">
        <v>2505</v>
      </c>
      <c r="F5" s="47">
        <v>912</v>
      </c>
      <c r="G5" s="47">
        <v>7106</v>
      </c>
      <c r="H5" s="28" t="s">
        <v>50</v>
      </c>
      <c r="I5" s="28" t="s">
        <v>50</v>
      </c>
      <c r="J5" s="28" t="s">
        <v>57</v>
      </c>
      <c r="K5" s="28" t="s">
        <v>57</v>
      </c>
      <c r="L5" s="47" t="s">
        <v>50</v>
      </c>
      <c r="M5" s="28">
        <v>2</v>
      </c>
      <c r="N5" s="28" t="s">
        <v>53</v>
      </c>
      <c r="O5" s="28" t="s">
        <v>57</v>
      </c>
      <c r="P5" s="28" t="s">
        <v>57</v>
      </c>
      <c r="Q5" s="28" t="s">
        <v>57</v>
      </c>
      <c r="R5" s="28" t="s">
        <v>57</v>
      </c>
      <c r="S5" s="28" t="s">
        <v>57</v>
      </c>
      <c r="T5" s="28" t="s">
        <v>57</v>
      </c>
      <c r="U5" s="28" t="s">
        <v>57</v>
      </c>
      <c r="AO5" s="29" t="s">
        <v>71</v>
      </c>
      <c r="BC5" s="28" t="s">
        <v>70</v>
      </c>
    </row>
    <row r="6" spans="1:55" s="28" customFormat="1" ht="22.8" x14ac:dyDescent="0.4">
      <c r="A6" s="46" t="s">
        <v>88</v>
      </c>
      <c r="B6" s="28" t="s">
        <v>92</v>
      </c>
      <c r="E6" s="47">
        <v>2470</v>
      </c>
      <c r="F6" s="47">
        <v>905</v>
      </c>
      <c r="G6" s="47">
        <v>7020</v>
      </c>
      <c r="H6" s="28" t="s">
        <v>50</v>
      </c>
      <c r="I6" s="28" t="s">
        <v>50</v>
      </c>
      <c r="J6" s="28" t="s">
        <v>57</v>
      </c>
      <c r="K6" s="28" t="s">
        <v>57</v>
      </c>
      <c r="L6" s="47" t="s">
        <v>50</v>
      </c>
      <c r="M6" s="28">
        <v>2</v>
      </c>
      <c r="N6" s="28" t="s">
        <v>53</v>
      </c>
      <c r="O6" s="28" t="s">
        <v>57</v>
      </c>
      <c r="P6" s="28" t="s">
        <v>57</v>
      </c>
      <c r="Q6" s="28" t="s">
        <v>57</v>
      </c>
      <c r="R6" s="28" t="s">
        <v>57</v>
      </c>
      <c r="S6" s="28" t="s">
        <v>57</v>
      </c>
      <c r="T6" s="28" t="s">
        <v>57</v>
      </c>
      <c r="U6" s="28" t="s">
        <v>57</v>
      </c>
      <c r="AO6" s="29" t="s">
        <v>73</v>
      </c>
      <c r="BC6" s="28" t="s">
        <v>72</v>
      </c>
    </row>
    <row r="7" spans="1:55" s="28" customFormat="1" ht="22.8" x14ac:dyDescent="0.4">
      <c r="A7" s="46" t="s">
        <v>89</v>
      </c>
      <c r="B7" s="28" t="s">
        <v>92</v>
      </c>
      <c r="E7" s="47">
        <v>2475</v>
      </c>
      <c r="F7" s="47">
        <v>910</v>
      </c>
      <c r="G7" s="47">
        <v>7030</v>
      </c>
      <c r="H7" s="28" t="s">
        <v>50</v>
      </c>
      <c r="I7" s="28" t="s">
        <v>50</v>
      </c>
      <c r="J7" s="28" t="s">
        <v>57</v>
      </c>
      <c r="K7" s="28" t="s">
        <v>57</v>
      </c>
      <c r="L7" s="47" t="s">
        <v>23</v>
      </c>
      <c r="M7" s="28">
        <v>2</v>
      </c>
      <c r="N7" s="28" t="s">
        <v>53</v>
      </c>
      <c r="O7" s="28" t="s">
        <v>57</v>
      </c>
      <c r="P7" s="28" t="s">
        <v>57</v>
      </c>
      <c r="Q7" s="28" t="s">
        <v>57</v>
      </c>
      <c r="R7" s="28" t="s">
        <v>57</v>
      </c>
      <c r="S7" s="28" t="s">
        <v>57</v>
      </c>
      <c r="T7" s="28" t="s">
        <v>57</v>
      </c>
      <c r="U7" s="28" t="s">
        <v>57</v>
      </c>
      <c r="AO7" s="29" t="s">
        <v>75</v>
      </c>
      <c r="BC7" s="28" t="s">
        <v>74</v>
      </c>
    </row>
    <row r="8" spans="1:55" s="28" customFormat="1" ht="22.8" x14ac:dyDescent="0.4">
      <c r="A8" s="46" t="s">
        <v>90</v>
      </c>
      <c r="B8" s="28" t="s">
        <v>92</v>
      </c>
      <c r="E8" s="47">
        <v>2440</v>
      </c>
      <c r="F8" s="47">
        <v>914</v>
      </c>
      <c r="G8" s="47">
        <v>6985</v>
      </c>
      <c r="H8" s="28" t="s">
        <v>50</v>
      </c>
      <c r="I8" s="28" t="s">
        <v>50</v>
      </c>
      <c r="J8" s="28" t="s">
        <v>57</v>
      </c>
      <c r="K8" s="28" t="s">
        <v>57</v>
      </c>
      <c r="L8" s="47" t="s">
        <v>50</v>
      </c>
      <c r="M8" s="28">
        <v>2</v>
      </c>
      <c r="N8" s="28" t="s">
        <v>94</v>
      </c>
      <c r="O8" s="28" t="s">
        <v>57</v>
      </c>
      <c r="P8" s="28" t="s">
        <v>57</v>
      </c>
      <c r="Q8" s="28" t="s">
        <v>57</v>
      </c>
      <c r="R8" s="28" t="s">
        <v>57</v>
      </c>
      <c r="S8" s="28" t="s">
        <v>57</v>
      </c>
      <c r="T8" s="28" t="s">
        <v>57</v>
      </c>
      <c r="U8" s="28" t="s">
        <v>57</v>
      </c>
      <c r="AO8" s="29" t="s">
        <v>77</v>
      </c>
      <c r="AR8" s="28" t="s">
        <v>78</v>
      </c>
      <c r="BC8" s="28" t="s">
        <v>76</v>
      </c>
    </row>
    <row r="9" spans="1:55" s="28" customFormat="1" ht="91.2" x14ac:dyDescent="0.4">
      <c r="A9" s="46" t="s">
        <v>91</v>
      </c>
      <c r="B9" s="28" t="s">
        <v>92</v>
      </c>
      <c r="E9" s="47">
        <v>1973</v>
      </c>
      <c r="F9" s="47">
        <v>908</v>
      </c>
      <c r="G9" s="47">
        <v>5680</v>
      </c>
      <c r="H9" s="28" t="s">
        <v>50</v>
      </c>
      <c r="I9" s="28" t="s">
        <v>50</v>
      </c>
      <c r="J9" s="29" t="s">
        <v>95</v>
      </c>
      <c r="K9" s="28" t="s">
        <v>57</v>
      </c>
      <c r="L9" s="47" t="s">
        <v>23</v>
      </c>
      <c r="M9" s="28">
        <v>2</v>
      </c>
      <c r="N9" s="28" t="s">
        <v>61</v>
      </c>
      <c r="O9" s="28" t="s">
        <v>57</v>
      </c>
      <c r="P9" s="28" t="s">
        <v>57</v>
      </c>
      <c r="Q9" s="28" t="s">
        <v>57</v>
      </c>
      <c r="R9" s="28" t="s">
        <v>57</v>
      </c>
      <c r="S9" s="28" t="s">
        <v>57</v>
      </c>
      <c r="T9" s="28" t="s">
        <v>57</v>
      </c>
      <c r="U9" s="28" t="s">
        <v>23</v>
      </c>
      <c r="AO9" s="29" t="s">
        <v>80</v>
      </c>
      <c r="AR9" s="28" t="s">
        <v>78</v>
      </c>
      <c r="BC9" s="28" t="s">
        <v>79</v>
      </c>
    </row>
    <row r="10" spans="1:55" s="28" customFormat="1" ht="22.8" x14ac:dyDescent="0.4">
      <c r="A10" s="48">
        <v>10635</v>
      </c>
      <c r="B10" s="28" t="s">
        <v>92</v>
      </c>
      <c r="E10" s="28">
        <v>2583</v>
      </c>
      <c r="F10" s="28">
        <v>911</v>
      </c>
      <c r="G10" s="28">
        <v>7310</v>
      </c>
      <c r="H10" s="28" t="s">
        <v>50</v>
      </c>
      <c r="I10" s="28" t="s">
        <v>50</v>
      </c>
      <c r="J10" s="28" t="s">
        <v>57</v>
      </c>
      <c r="K10" s="28" t="s">
        <v>57</v>
      </c>
      <c r="L10" s="28" t="s">
        <v>57</v>
      </c>
      <c r="M10" s="28">
        <v>2</v>
      </c>
      <c r="N10" s="28" t="s">
        <v>96</v>
      </c>
      <c r="O10" s="28" t="s">
        <v>57</v>
      </c>
      <c r="P10" s="28" t="s">
        <v>57</v>
      </c>
      <c r="Q10" s="28" t="s">
        <v>57</v>
      </c>
      <c r="R10" s="28" t="s">
        <v>57</v>
      </c>
      <c r="S10" s="28" t="s">
        <v>57</v>
      </c>
      <c r="T10" s="28" t="s">
        <v>57</v>
      </c>
      <c r="U10" s="28" t="s">
        <v>23</v>
      </c>
      <c r="AO10" s="29" t="s">
        <v>82</v>
      </c>
      <c r="AR10" s="28" t="s">
        <v>82</v>
      </c>
      <c r="BC10" s="28" t="s">
        <v>81</v>
      </c>
    </row>
    <row r="11" spans="1:55" s="28" customFormat="1" ht="22.8" x14ac:dyDescent="0.4">
      <c r="A11" s="46">
        <v>10628</v>
      </c>
      <c r="B11" s="28" t="s">
        <v>92</v>
      </c>
      <c r="E11" s="28">
        <v>2490</v>
      </c>
      <c r="F11" s="28">
        <v>909</v>
      </c>
      <c r="G11" s="28">
        <v>7085</v>
      </c>
      <c r="H11" s="28" t="s">
        <v>50</v>
      </c>
      <c r="I11" s="28" t="s">
        <v>50</v>
      </c>
      <c r="J11" s="28" t="s">
        <v>57</v>
      </c>
      <c r="K11" s="28" t="s">
        <v>57</v>
      </c>
      <c r="L11" s="28" t="s">
        <v>57</v>
      </c>
      <c r="M11" s="28">
        <v>2</v>
      </c>
      <c r="N11" s="28" t="s">
        <v>53</v>
      </c>
      <c r="O11" s="28" t="s">
        <v>57</v>
      </c>
      <c r="P11" s="28" t="s">
        <v>57</v>
      </c>
      <c r="Q11" s="28" t="s">
        <v>57</v>
      </c>
      <c r="R11" s="28" t="s">
        <v>57</v>
      </c>
      <c r="S11" s="28" t="s">
        <v>57</v>
      </c>
      <c r="T11" s="28" t="s">
        <v>57</v>
      </c>
      <c r="U11" s="28" t="s">
        <v>57</v>
      </c>
      <c r="AO11" s="29" t="s">
        <v>75</v>
      </c>
      <c r="BC11" s="28" t="s">
        <v>83</v>
      </c>
    </row>
    <row r="12" spans="1:55" s="28" customFormat="1" ht="22.8" x14ac:dyDescent="0.4">
      <c r="A12" s="46">
        <v>10627</v>
      </c>
      <c r="B12" s="28" t="s">
        <v>92</v>
      </c>
      <c r="E12" s="28">
        <v>2435</v>
      </c>
      <c r="F12" s="28">
        <v>905</v>
      </c>
      <c r="G12" s="28">
        <v>6880</v>
      </c>
      <c r="H12" s="28" t="s">
        <v>50</v>
      </c>
      <c r="I12" s="28" t="s">
        <v>50</v>
      </c>
      <c r="J12" s="28" t="s">
        <v>57</v>
      </c>
      <c r="K12" s="28" t="s">
        <v>57</v>
      </c>
      <c r="L12" s="28" t="s">
        <v>57</v>
      </c>
      <c r="M12" s="28">
        <v>2</v>
      </c>
      <c r="N12" s="28" t="s">
        <v>53</v>
      </c>
      <c r="O12" s="28" t="s">
        <v>57</v>
      </c>
      <c r="P12" s="28" t="s">
        <v>57</v>
      </c>
      <c r="Q12" s="28" t="s">
        <v>57</v>
      </c>
      <c r="R12" s="28" t="s">
        <v>57</v>
      </c>
      <c r="S12" s="28" t="s">
        <v>57</v>
      </c>
      <c r="T12" s="28" t="s">
        <v>57</v>
      </c>
      <c r="U12" s="28" t="s">
        <v>57</v>
      </c>
      <c r="AO12" s="29" t="s">
        <v>75</v>
      </c>
      <c r="AR12" s="28" t="s">
        <v>78</v>
      </c>
      <c r="BC12" s="28" t="s">
        <v>84</v>
      </c>
    </row>
  </sheetData>
  <customSheetViews>
    <customSheetView guid="{ED17E0FC-91CF-4AF9-9E8A-1C79EA78F264}" scale="60">
      <pane xSplit="1" ySplit="2" topLeftCell="B3" activePane="bottomRight" state="frozen"/>
      <selection pane="bottomRight" activeCell="A10" sqref="A10"/>
      <pageMargins left="0.7" right="0.7" top="0.75" bottom="0.75" header="0.3" footer="0.3"/>
      <pageSetup paperSize="9" orientation="portrait" r:id="rId1"/>
    </customSheetView>
    <customSheetView guid="{E9962FA4-9063-462B-B486-B8CBA8CC25E5}" scale="60">
      <pane xSplit="1" ySplit="2" topLeftCell="B3" activePane="bottomRight" state="frozen"/>
      <selection pane="bottomRight" activeCell="A10" sqref="A10"/>
      <pageMargins left="0.7" right="0.7" top="0.75" bottom="0.75" header="0.3" footer="0.3"/>
      <pageSetup paperSize="9" orientation="portrait" r:id="rId2"/>
    </customSheetView>
  </customSheetViews>
  <mergeCells count="14">
    <mergeCell ref="AR1:AT1"/>
    <mergeCell ref="AU1:AW1"/>
    <mergeCell ref="AD1:AE1"/>
    <mergeCell ref="AF1:AG1"/>
    <mergeCell ref="AH1:AI1"/>
    <mergeCell ref="AJ1:AK1"/>
    <mergeCell ref="AL1:AM1"/>
    <mergeCell ref="AO1:AQ1"/>
    <mergeCell ref="AB1:AC1"/>
    <mergeCell ref="E1:M1"/>
    <mergeCell ref="O1:U1"/>
    <mergeCell ref="V1:W1"/>
    <mergeCell ref="X1:Y1"/>
    <mergeCell ref="Z1:AA1"/>
  </mergeCells>
  <pageMargins left="0.7" right="0.7" top="0.75" bottom="0.75" header="0.3" footer="0.3"/>
  <pageSetup paperSize="9" orientation="portrait"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9"/>
  <sheetViews>
    <sheetView zoomScale="81" workbookViewId="0">
      <selection activeCell="C23" sqref="C23"/>
    </sheetView>
  </sheetViews>
  <sheetFormatPr baseColWidth="10" defaultRowHeight="16.8" x14ac:dyDescent="0.4"/>
  <cols>
    <col min="2" max="2" width="32.3984375" customWidth="1"/>
    <col min="3" max="4" width="11.59765625" bestFit="1" customWidth="1"/>
    <col min="5" max="5" width="10.8984375" customWidth="1"/>
    <col min="6" max="6" width="12.8984375" bestFit="1" customWidth="1"/>
  </cols>
  <sheetData>
    <row r="2" spans="2:14" x14ac:dyDescent="0.4">
      <c r="C2">
        <v>202001</v>
      </c>
      <c r="D2">
        <v>202002</v>
      </c>
      <c r="E2">
        <v>202003</v>
      </c>
      <c r="F2">
        <v>202004</v>
      </c>
      <c r="G2">
        <v>202005</v>
      </c>
      <c r="H2">
        <v>202006</v>
      </c>
      <c r="I2">
        <v>202007</v>
      </c>
      <c r="J2">
        <v>202008</v>
      </c>
      <c r="K2">
        <v>202009</v>
      </c>
      <c r="L2">
        <v>202010</v>
      </c>
      <c r="M2">
        <v>202011</v>
      </c>
      <c r="N2">
        <v>202012</v>
      </c>
    </row>
    <row r="3" spans="2:14" ht="49.2" x14ac:dyDescent="0.4">
      <c r="B3" s="22" t="s">
        <v>17</v>
      </c>
      <c r="C3" t="e">
        <f>COUNTIFS(Catalogue!$P$3:$P$190,"O",Catalogue!$BE$3:$BE$10,report!C2)</f>
        <v>#VALUE!</v>
      </c>
      <c r="D3" t="e">
        <f>COUNTIFS(Catalogue!$P$3:$P$190,"O",Catalogue!$BE$3:$BE$10,report!D2)</f>
        <v>#VALUE!</v>
      </c>
      <c r="E3" t="e">
        <f>COUNTIFS(Catalogue!$P$3:$P$190,"O",Catalogue!$BE$3:$BE$10,report!E2)</f>
        <v>#VALUE!</v>
      </c>
    </row>
    <row r="4" spans="2:14" ht="49.2" x14ac:dyDescent="0.4">
      <c r="B4" s="22" t="s">
        <v>18</v>
      </c>
    </row>
    <row r="5" spans="2:14" ht="49.2" x14ac:dyDescent="0.4">
      <c r="B5" s="22" t="s">
        <v>19</v>
      </c>
    </row>
    <row r="6" spans="2:14" ht="24.6" x14ac:dyDescent="0.4">
      <c r="B6" s="22" t="s">
        <v>47</v>
      </c>
    </row>
    <row r="7" spans="2:14" ht="24.6" x14ac:dyDescent="0.4">
      <c r="B7" s="22" t="s">
        <v>20</v>
      </c>
    </row>
    <row r="8" spans="2:14" ht="24.6" x14ac:dyDescent="0.4">
      <c r="B8" s="22" t="s">
        <v>21</v>
      </c>
    </row>
    <row r="9" spans="2:14" ht="24.6" x14ac:dyDescent="0.4">
      <c r="B9" s="22" t="s">
        <v>22</v>
      </c>
    </row>
  </sheetData>
  <customSheetViews>
    <customSheetView guid="{ED17E0FC-91CF-4AF9-9E8A-1C79EA78F264}" scale="81">
      <selection activeCell="C23" sqref="C23"/>
      <pageMargins left="0.7" right="0.7" top="0.75" bottom="0.75" header="0.3" footer="0.3"/>
    </customSheetView>
    <customSheetView guid="{E9962FA4-9063-462B-B486-B8CBA8CC25E5}" scale="81">
      <selection activeCell="C23" sqref="C2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Catalogue</vt:lpstr>
      <vt:lpstr>Photos</vt:lpstr>
      <vt:lpstr>Vendus</vt:lpstr>
      <vt:lpstr>UKAD_Stock</vt:lpstr>
      <vt:lpstr>report</vt:lpstr>
      <vt:lpstr>Catalogue!Zone_d_impression</vt:lpstr>
      <vt:lpstr>Photos!Zone_d_impression</vt:lpstr>
      <vt:lpstr>Vendus!Zone_d_impression</vt:lpstr>
    </vt:vector>
  </TitlesOfParts>
  <Manager>SC</Manager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Catalogue ventes</dc:title>
  <dc:creator>SANCHEZ Michael</dc:creator>
  <cp:lastModifiedBy>DELABORDE Patrick</cp:lastModifiedBy>
  <cp:lastPrinted>2020-04-02T06:42:42Z</cp:lastPrinted>
  <dcterms:created xsi:type="dcterms:W3CDTF">2019-09-16T10:35:14Z</dcterms:created>
  <dcterms:modified xsi:type="dcterms:W3CDTF">2020-04-30T18:52:31Z</dcterms:modified>
</cp:coreProperties>
</file>