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B6E953AB-2DD1-4F62-8768-1CF1E986B0F7}" xr6:coauthVersionLast="44" xr6:coauthVersionMax="44" xr10:uidLastSave="{00000000-0000-0000-0000-000000000000}"/>
  <bookViews>
    <workbookView xWindow="2304" yWindow="2304" windowWidth="24552" windowHeight="14724" xr2:uid="{4E880B4D-C080-44CD-997E-BF97611DAB9F}"/>
  </bookViews>
  <sheets>
    <sheet name="LISI" sheetId="2" r:id="rId1"/>
    <sheet name="TCD LISI" sheetId="1" r:id="rId2"/>
  </sheets>
  <definedNames>
    <definedName name="_xlnm._FilterDatabase" localSheetId="0" hidden="1">LISI!$A$1:$N$31</definedName>
    <definedName name="data">LISI!$A$1:$N$31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4" i="2" l="1"/>
  <c r="N23" i="2"/>
  <c r="N18" i="2"/>
  <c r="N17" i="2"/>
  <c r="N30" i="2"/>
  <c r="M17" i="2"/>
  <c r="M18" i="2"/>
  <c r="M23" i="2"/>
  <c r="M24" i="2"/>
  <c r="M30" i="2"/>
  <c r="M2" i="2"/>
  <c r="N2" i="2"/>
  <c r="M3" i="2"/>
  <c r="N3" i="2"/>
  <c r="M4" i="2"/>
  <c r="N4" i="2"/>
  <c r="M5" i="2"/>
  <c r="N5" i="2"/>
  <c r="M6" i="2"/>
  <c r="N6" i="2"/>
  <c r="M7" i="2"/>
  <c r="N7" i="2"/>
  <c r="M8" i="2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9" i="2"/>
  <c r="N19" i="2"/>
  <c r="M20" i="2"/>
  <c r="N20" i="2"/>
  <c r="M21" i="2"/>
  <c r="N21" i="2"/>
  <c r="M22" i="2"/>
  <c r="N22" i="2"/>
  <c r="M25" i="2"/>
  <c r="N25" i="2"/>
  <c r="M26" i="2"/>
  <c r="N26" i="2"/>
  <c r="M27" i="2"/>
  <c r="N27" i="2"/>
  <c r="M28" i="2"/>
  <c r="N28" i="2"/>
  <c r="M29" i="2"/>
  <c r="N29" i="2"/>
  <c r="M31" i="2"/>
  <c r="N31" i="2"/>
</calcChain>
</file>

<file path=xl/sharedStrings.xml><?xml version="1.0" encoding="utf-8"?>
<sst xmlns="http://schemas.openxmlformats.org/spreadsheetml/2006/main" count="63" uniqueCount="34">
  <si>
    <t>Besoin nov 2019 – décalé par XDE à S10/2020- En attente choix de la barre et nouveau délai par APN et XDE le 13/02/20</t>
  </si>
  <si>
    <t>TA6V R160</t>
  </si>
  <si>
    <t>1440kg déjà expédié le 09/03 – manque 1 barre de AEVR (en cours)</t>
  </si>
  <si>
    <t xml:space="preserve">TA6V R250 </t>
  </si>
  <si>
    <t>En stock SAP : 1866 kg AEOP en attente facturation (ligne partielle)</t>
  </si>
  <si>
    <t>En stock SAP : 1890 kg AEOP en attente facturation (ligne soldée)</t>
  </si>
  <si>
    <t>En stock SAP : 1172 kg AEOP en attente facturation (ligne soldée)</t>
  </si>
  <si>
    <t xml:space="preserve">TA6V R200 </t>
  </si>
  <si>
    <t xml:space="preserve">TA6V R140 </t>
  </si>
  <si>
    <t>2644 kg facturé le 31/03 – attente réouverture LISI pour expédier</t>
  </si>
  <si>
    <t>2498 kg facturé le 31/03 – attente réouverture LISI pour expédier</t>
  </si>
  <si>
    <t>2582 kg facturé le 31/03 – attente réouverture LISI pour expédier</t>
  </si>
  <si>
    <t>2518 kg facturé le 31/03 – attente réouverture LISI pour expédier</t>
  </si>
  <si>
    <t xml:space="preserve">TA6V R130 </t>
  </si>
  <si>
    <t>Date report</t>
  </si>
  <si>
    <t>Date Carnet</t>
  </si>
  <si>
    <t>Suivi</t>
  </si>
  <si>
    <t>Délai actuel</t>
  </si>
  <si>
    <t>Qté</t>
  </si>
  <si>
    <t>Poste</t>
  </si>
  <si>
    <t>Cde UKAD</t>
  </si>
  <si>
    <t>Nouvelle date prévisonnelle de livraison</t>
  </si>
  <si>
    <t>Qté cdée</t>
  </si>
  <si>
    <t>Ligne OA</t>
  </si>
  <si>
    <t>Nom article</t>
  </si>
  <si>
    <t>Code Article</t>
  </si>
  <si>
    <t>No OA</t>
  </si>
  <si>
    <t>Safran</t>
  </si>
  <si>
    <t>Airbus</t>
  </si>
  <si>
    <t>Contrat</t>
  </si>
  <si>
    <t>Étiquettes de colonnes</t>
  </si>
  <si>
    <t>Total général</t>
  </si>
  <si>
    <t>Étiquettes de lignes</t>
  </si>
  <si>
    <t>Somme de Qté cdée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</si>
</sst>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\-##"/>
  </numFmts>
  <fonts count="5" x14ac:knownFonts="1">
    <font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" fillId="3" borderId="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0" borderId="0" xfId="0" applyNumberFormat="1"/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0" fillId="0" borderId="5" xfId="0" applyNumberFormat="1" applyBorder="1"/>
    <xf numFmtId="0" fontId="0" fillId="0" borderId="0" xfId="0" pivotButton="1"/>
    <xf numFmtId="165" fontId="0" fillId="0" borderId="0" xfId="0" applyNumberFormat="1"/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3949.639730092589" createdVersion="6" refreshedVersion="6" minRefreshableVersion="3" recordCount="30" xr:uid="{F5DD47B9-EB28-4A52-B487-3E15BC75D3D6}">
  <cacheSource type="worksheet">
    <worksheetSource name="data"/>
  </cacheSource>
  <cacheFields count="14">
    <cacheField name="No OA" numFmtId="0">
      <sharedItems containsString="0" containsBlank="1" containsNumber="1" containsInteger="1" minValue="470455" maxValue="476630"/>
    </cacheField>
    <cacheField name="Contrat" numFmtId="0">
      <sharedItems/>
    </cacheField>
    <cacheField name="Code Article" numFmtId="0">
      <sharedItems containsString="0" containsBlank="1" containsNumber="1" containsInteger="1" minValue="414582" maxValue="444740"/>
    </cacheField>
    <cacheField name="Nom article" numFmtId="0">
      <sharedItems containsBlank="1"/>
    </cacheField>
    <cacheField name="Ligne OA" numFmtId="0">
      <sharedItems containsSemiMixedTypes="0" containsString="0" containsNumber="1" containsInteger="1" minValue="1" maxValue="12"/>
    </cacheField>
    <cacheField name="Qté cdée" numFmtId="0">
      <sharedItems containsSemiMixedTypes="0" containsString="0" containsNumber="1" containsInteger="1" minValue="430" maxValue="5850"/>
    </cacheField>
    <cacheField name="Nouvelle date prévisonnelle de livraison" numFmtId="14">
      <sharedItems containsSemiMixedTypes="0" containsNonDate="0" containsDate="1" containsString="0" minDate="2020-05-22T00:00:00" maxDate="2021-03-20T00:00:00"/>
    </cacheField>
    <cacheField name="Cde UKAD" numFmtId="0">
      <sharedItems containsString="0" containsBlank="1" containsNumber="1" containsInteger="1" minValue="11002617" maxValue="11002619"/>
    </cacheField>
    <cacheField name="Poste" numFmtId="0">
      <sharedItems containsSemiMixedTypes="0" containsString="0" containsNumber="1" containsInteger="1" minValue="10" maxValue="120"/>
    </cacheField>
    <cacheField name="Qté" numFmtId="0">
      <sharedItems containsSemiMixedTypes="0" containsString="0" containsNumber="1" containsInteger="1" minValue="430" maxValue="5850"/>
    </cacheField>
    <cacheField name="Délai actuel" numFmtId="14">
      <sharedItems containsSemiMixedTypes="0" containsNonDate="0" containsDate="1" containsString="0" minDate="2019-11-13T00:00:00" maxDate="2020-12-13T00:00:00"/>
    </cacheField>
    <cacheField name="Suivi" numFmtId="0">
      <sharedItems containsBlank="1"/>
    </cacheField>
    <cacheField name="Date Carnet" numFmtId="165">
      <sharedItems containsSemiMixedTypes="0" containsString="0" containsNumber="1" containsInteger="1" minValue="2001" maxValue="2012" count="11">
        <n v="2001"/>
        <n v="2003"/>
        <n v="2004"/>
        <n v="2005"/>
        <n v="2007"/>
        <n v="2008"/>
        <n v="2009"/>
        <n v="2010"/>
        <n v="2006"/>
        <n v="2011"/>
        <n v="2012"/>
      </sharedItems>
    </cacheField>
    <cacheField name="Date report" numFmtId="165">
      <sharedItems containsSemiMixedTypes="0" containsString="0" containsNumber="1" containsInteger="1" minValue="2005" maxValue="2103" count="10">
        <n v="2005"/>
        <n v="2006"/>
        <n v="2007"/>
        <n v="2010"/>
        <n v="2011"/>
        <n v="2012"/>
        <n v="2009"/>
        <n v="2101"/>
        <n v="2102"/>
        <n v="2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n v="470455"/>
    <s v="Airbus"/>
    <n v="419124"/>
    <s v="TA6V R130 "/>
    <n v="3"/>
    <n v="2500"/>
    <d v="2020-05-22T00:00:00"/>
    <n v="11002617"/>
    <n v="30"/>
    <n v="2500"/>
    <d v="2020-01-24T00:00:00"/>
    <s v="2518 kg facturé le 31/03 – attente réouverture LISI pour expédier"/>
    <x v="0"/>
    <x v="0"/>
  </r>
  <r>
    <m/>
    <s v="Airbus"/>
    <m/>
    <m/>
    <n v="4"/>
    <n v="2500"/>
    <d v="2020-05-22T00:00:00"/>
    <m/>
    <n v="40"/>
    <n v="2500"/>
    <d v="2020-03-06T00:00:00"/>
    <s v="2582 kg facturé le 31/03 – attente réouverture LISI pour expédier"/>
    <x v="1"/>
    <x v="0"/>
  </r>
  <r>
    <m/>
    <s v="Airbus"/>
    <m/>
    <m/>
    <n v="5"/>
    <n v="2500"/>
    <d v="2020-05-29T00:00:00"/>
    <m/>
    <n v="50"/>
    <n v="2500"/>
    <d v="2020-03-06T00:00:00"/>
    <s v="2498 kg facturé le 31/03 – attente réouverture LISI pour expédier"/>
    <x v="1"/>
    <x v="0"/>
  </r>
  <r>
    <m/>
    <s v="Airbus"/>
    <m/>
    <m/>
    <n v="6"/>
    <n v="3400"/>
    <d v="2020-06-29T00:00:00"/>
    <m/>
    <n v="60"/>
    <n v="3400"/>
    <d v="2020-04-29T00:00:00"/>
    <s v="2644 kg facturé le 31/03 – attente réouverture LISI pour expédier"/>
    <x v="2"/>
    <x v="1"/>
  </r>
  <r>
    <m/>
    <s v="Airbus"/>
    <m/>
    <m/>
    <n v="7"/>
    <n v="3400"/>
    <d v="2020-07-13T00:00:00"/>
    <m/>
    <n v="70"/>
    <n v="3400"/>
    <d v="2020-05-15T00:00:00"/>
    <m/>
    <x v="3"/>
    <x v="2"/>
  </r>
  <r>
    <m/>
    <s v="Airbus"/>
    <m/>
    <m/>
    <n v="8"/>
    <n v="1700"/>
    <d v="2020-10-05T00:00:00"/>
    <m/>
    <n v="80"/>
    <n v="1700"/>
    <d v="2020-07-08T00:00:00"/>
    <m/>
    <x v="4"/>
    <x v="3"/>
  </r>
  <r>
    <m/>
    <s v="Airbus"/>
    <m/>
    <m/>
    <n v="9"/>
    <n v="850"/>
    <d v="2020-10-26T00:00:00"/>
    <m/>
    <n v="90"/>
    <n v="850"/>
    <d v="2020-08-28T00:00:00"/>
    <m/>
    <x v="5"/>
    <x v="3"/>
  </r>
  <r>
    <m/>
    <s v="Airbus"/>
    <m/>
    <m/>
    <n v="10"/>
    <n v="1700"/>
    <d v="2020-10-26T00:00:00"/>
    <m/>
    <n v="100"/>
    <n v="1700"/>
    <d v="2020-08-28T00:00:00"/>
    <m/>
    <x v="5"/>
    <x v="3"/>
  </r>
  <r>
    <m/>
    <s v="Airbus"/>
    <m/>
    <m/>
    <n v="11"/>
    <n v="1300"/>
    <d v="2020-11-23T00:00:00"/>
    <m/>
    <n v="110"/>
    <n v="1300"/>
    <d v="2020-09-25T00:00:00"/>
    <m/>
    <x v="6"/>
    <x v="4"/>
  </r>
  <r>
    <m/>
    <s v="Airbus"/>
    <m/>
    <m/>
    <n v="12"/>
    <n v="5850"/>
    <d v="2020-12-14T00:00:00"/>
    <m/>
    <n v="120"/>
    <n v="5850"/>
    <d v="2020-10-16T00:00:00"/>
    <m/>
    <x v="7"/>
    <x v="5"/>
  </r>
  <r>
    <n v="470456"/>
    <s v="Airbus"/>
    <n v="414582"/>
    <s v="TA6V R140 "/>
    <n v="4"/>
    <n v="2000"/>
    <d v="2020-06-10T00:00:00"/>
    <n v="11002618"/>
    <n v="40"/>
    <n v="2000"/>
    <d v="2020-04-13T00:00:00"/>
    <m/>
    <x v="2"/>
    <x v="1"/>
  </r>
  <r>
    <m/>
    <s v="Airbus"/>
    <m/>
    <m/>
    <n v="5"/>
    <n v="2000"/>
    <d v="2020-07-01T00:00:00"/>
    <m/>
    <n v="50"/>
    <n v="2000"/>
    <d v="2020-05-04T00:00:00"/>
    <m/>
    <x v="3"/>
    <x v="2"/>
  </r>
  <r>
    <m/>
    <s v="Airbus"/>
    <m/>
    <m/>
    <n v="6"/>
    <n v="2000"/>
    <d v="2020-09-10T00:00:00"/>
    <m/>
    <n v="60"/>
    <n v="2000"/>
    <d v="2020-06-15T00:00:00"/>
    <m/>
    <x v="8"/>
    <x v="6"/>
  </r>
  <r>
    <m/>
    <s v="Airbus"/>
    <m/>
    <m/>
    <n v="7"/>
    <n v="2500"/>
    <d v="2020-10-26T00:00:00"/>
    <m/>
    <n v="70"/>
    <n v="2500"/>
    <d v="2020-08-17T00:00:00"/>
    <m/>
    <x v="5"/>
    <x v="3"/>
  </r>
  <r>
    <m/>
    <s v="Airbus"/>
    <m/>
    <m/>
    <n v="8"/>
    <n v="2000"/>
    <d v="2020-11-30T00:00:00"/>
    <m/>
    <n v="80"/>
    <n v="2000"/>
    <d v="2020-10-01T00:00:00"/>
    <m/>
    <x v="7"/>
    <x v="4"/>
  </r>
  <r>
    <m/>
    <s v="Airbus"/>
    <m/>
    <m/>
    <n v="9"/>
    <n v="1168"/>
    <d v="2021-01-01T00:00:00"/>
    <m/>
    <n v="90"/>
    <n v="1168"/>
    <d v="2020-11-04T00:00:00"/>
    <m/>
    <x v="9"/>
    <x v="7"/>
  </r>
  <r>
    <m/>
    <s v="Airbus"/>
    <m/>
    <m/>
    <n v="10"/>
    <n v="2000"/>
    <d v="2021-02-08T00:00:00"/>
    <m/>
    <n v="100"/>
    <n v="2000"/>
    <d v="2020-12-12T00:00:00"/>
    <m/>
    <x v="10"/>
    <x v="8"/>
  </r>
  <r>
    <n v="470458"/>
    <s v="Airbus"/>
    <n v="426841"/>
    <s v="TA6V R200 "/>
    <n v="6"/>
    <n v="1300"/>
    <d v="2020-07-09T00:00:00"/>
    <n v="11002619"/>
    <n v="60"/>
    <n v="1300"/>
    <d v="2020-04-19T00:00:00"/>
    <s v="En stock SAP : 1172 kg AEOP en attente facturation (ligne soldée)"/>
    <x v="2"/>
    <x v="2"/>
  </r>
  <r>
    <m/>
    <s v="Airbus"/>
    <m/>
    <m/>
    <n v="7"/>
    <n v="2100"/>
    <d v="2020-09-02T00:00:00"/>
    <m/>
    <n v="70"/>
    <n v="2100"/>
    <d v="2020-06-07T00:00:00"/>
    <s v="En stock SAP : 1890 kg AEOP en attente facturation (ligne soldée)"/>
    <x v="8"/>
    <x v="6"/>
  </r>
  <r>
    <m/>
    <s v="Airbus"/>
    <m/>
    <m/>
    <n v="8"/>
    <n v="2100"/>
    <d v="2020-11-18T00:00:00"/>
    <m/>
    <n v="80"/>
    <n v="2100"/>
    <d v="2020-08-23T00:00:00"/>
    <s v="En stock SAP : 1866 kg AEOP en attente facturation (ligne partielle)"/>
    <x v="5"/>
    <x v="4"/>
  </r>
  <r>
    <m/>
    <s v="Airbus"/>
    <m/>
    <m/>
    <n v="9"/>
    <n v="1000"/>
    <d v="2020-12-18T00:00:00"/>
    <m/>
    <n v="90"/>
    <n v="1000"/>
    <d v="2020-10-05T00:00:00"/>
    <m/>
    <x v="7"/>
    <x v="5"/>
  </r>
  <r>
    <m/>
    <s v="Airbus"/>
    <m/>
    <m/>
    <n v="10"/>
    <n v="2100"/>
    <d v="2021-01-28T00:00:00"/>
    <m/>
    <n v="100"/>
    <n v="2100"/>
    <d v="2020-11-14T00:00:00"/>
    <m/>
    <x v="9"/>
    <x v="7"/>
  </r>
  <r>
    <m/>
    <s v="Airbus"/>
    <m/>
    <m/>
    <n v="11"/>
    <n v="2100"/>
    <d v="2021-03-19T00:00:00"/>
    <m/>
    <n v="110"/>
    <n v="2100"/>
    <d v="2020-12-06T00:00:00"/>
    <m/>
    <x v="10"/>
    <x v="9"/>
  </r>
  <r>
    <n v="471106"/>
    <s v="Airbus"/>
    <n v="415936"/>
    <s v="TA6V R250 "/>
    <n v="4"/>
    <n v="600"/>
    <d v="2020-06-24T00:00:00"/>
    <m/>
    <n v="40"/>
    <n v="2000"/>
    <d v="2020-04-27T00:00:00"/>
    <s v="1440kg déjà expédié le 09/03 – manque 1 barre de AEVR (en cours)"/>
    <x v="2"/>
    <x v="1"/>
  </r>
  <r>
    <m/>
    <s v="Airbus"/>
    <m/>
    <m/>
    <n v="5"/>
    <n v="4400"/>
    <d v="2020-06-24T00:00:00"/>
    <m/>
    <n v="50"/>
    <n v="4400"/>
    <d v="2020-05-04T00:00:00"/>
    <m/>
    <x v="3"/>
    <x v="1"/>
  </r>
  <r>
    <m/>
    <s v="Airbus"/>
    <m/>
    <m/>
    <n v="6"/>
    <n v="4400"/>
    <d v="2020-07-13T00:00:00"/>
    <m/>
    <n v="60"/>
    <n v="4400"/>
    <d v="2020-05-14T00:00:00"/>
    <m/>
    <x v="3"/>
    <x v="2"/>
  </r>
  <r>
    <m/>
    <s v="Airbus"/>
    <m/>
    <m/>
    <n v="7"/>
    <n v="5700"/>
    <d v="2020-09-24T00:00:00"/>
    <m/>
    <n v="70"/>
    <n v="5700"/>
    <d v="2020-08-29T00:00:00"/>
    <m/>
    <x v="5"/>
    <x v="6"/>
  </r>
  <r>
    <m/>
    <s v="Airbus"/>
    <m/>
    <m/>
    <n v="8"/>
    <n v="5690"/>
    <d v="2020-11-13T00:00:00"/>
    <m/>
    <n v="80"/>
    <n v="5690"/>
    <d v="2020-09-16T00:00:00"/>
    <m/>
    <x v="6"/>
    <x v="4"/>
  </r>
  <r>
    <m/>
    <s v="Airbus"/>
    <m/>
    <m/>
    <n v="9"/>
    <n v="4400"/>
    <d v="2021-01-11T00:00:00"/>
    <m/>
    <n v="90"/>
    <n v="4400"/>
    <d v="2020-11-12T00:00:00"/>
    <m/>
    <x v="9"/>
    <x v="7"/>
  </r>
  <r>
    <n v="476630"/>
    <s v="Safran"/>
    <n v="444740"/>
    <s v="TA6V R160"/>
    <n v="1"/>
    <n v="430"/>
    <d v="2020-07-24T00:00:00"/>
    <m/>
    <n v="10"/>
    <n v="430"/>
    <d v="2019-11-13T00:00:00"/>
    <s v="Besoin nov 2019 – décalé par XDE à S10/2020- En attente choix de la barre et nouveau délai par APN et XDE le 13/02/20"/>
    <x v="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7565D2-801B-4A99-8093-82B787C2DD28}" name="Tableau croisé dynamique8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M13" firstHeaderRow="1" firstDataRow="2" firstDataCol="1"/>
  <pivotFields count="14">
    <pivotField showAll="0"/>
    <pivotField showAll="0"/>
    <pivotField showAll="0"/>
    <pivotField showAll="0"/>
    <pivotField showAll="0"/>
    <pivotField dataField="1" showAll="0"/>
    <pivotField numFmtId="14" showAll="0"/>
    <pivotField showAll="0"/>
    <pivotField showAll="0"/>
    <pivotField showAll="0"/>
    <pivotField numFmtId="14" showAll="0"/>
    <pivotField showAll="0"/>
    <pivotField axis="axisCol" numFmtId="165" showAll="0">
      <items count="12">
        <item x="0"/>
        <item x="1"/>
        <item x="2"/>
        <item x="3"/>
        <item x="8"/>
        <item x="4"/>
        <item x="5"/>
        <item x="6"/>
        <item x="7"/>
        <item x="9"/>
        <item x="10"/>
        <item t="default"/>
      </items>
    </pivotField>
    <pivotField axis="axisRow" numFmtId="165" showAll="0">
      <items count="11">
        <item x="0"/>
        <item x="1"/>
        <item x="2"/>
        <item x="6"/>
        <item x="3"/>
        <item x="4"/>
        <item x="5"/>
        <item x="7"/>
        <item x="8"/>
        <item x="9"/>
        <item t="default"/>
      </items>
    </pivotField>
  </pivotFields>
  <rowFields count="1">
    <field x="1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omme de Qté cdé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18CE-6404-4EB9-BB41-607B90288C50}">
  <dimension ref="A1:N31"/>
  <sheetViews>
    <sheetView tabSelected="1" workbookViewId="0">
      <selection activeCell="I15" sqref="I15"/>
    </sheetView>
  </sheetViews>
  <sheetFormatPr baseColWidth="10" defaultRowHeight="14.4" x14ac:dyDescent="0.3"/>
  <cols>
    <col min="7" max="7" width="12.77734375" bestFit="1" customWidth="1"/>
    <col min="12" max="12" width="41.44140625" customWidth="1"/>
    <col min="13" max="13" width="20.77734375" customWidth="1"/>
  </cols>
  <sheetData>
    <row r="1" spans="1:14" ht="39" customHeight="1" thickBot="1" x14ac:dyDescent="0.35">
      <c r="A1" s="12" t="s">
        <v>26</v>
      </c>
      <c r="B1" s="12" t="s">
        <v>29</v>
      </c>
      <c r="C1" s="12" t="s">
        <v>25</v>
      </c>
      <c r="D1" s="12" t="s">
        <v>24</v>
      </c>
      <c r="E1" s="11" t="s">
        <v>23</v>
      </c>
      <c r="F1" s="11" t="s">
        <v>22</v>
      </c>
      <c r="G1" s="11" t="s">
        <v>21</v>
      </c>
      <c r="H1" s="10" t="s">
        <v>20</v>
      </c>
      <c r="I1" s="10" t="s">
        <v>19</v>
      </c>
      <c r="J1" s="10" t="s">
        <v>18</v>
      </c>
      <c r="K1" s="10" t="s">
        <v>17</v>
      </c>
      <c r="L1" s="9" t="s">
        <v>16</v>
      </c>
      <c r="M1" s="8" t="s">
        <v>15</v>
      </c>
      <c r="N1" s="8" t="s">
        <v>14</v>
      </c>
    </row>
    <row r="2" spans="1:14" ht="27" thickBot="1" x14ac:dyDescent="0.35">
      <c r="A2" s="5">
        <v>470455</v>
      </c>
      <c r="B2" s="4" t="s">
        <v>28</v>
      </c>
      <c r="C2" s="4">
        <v>419124</v>
      </c>
      <c r="D2" s="4" t="s">
        <v>13</v>
      </c>
      <c r="E2" s="4">
        <v>3</v>
      </c>
      <c r="F2" s="4">
        <v>2500</v>
      </c>
      <c r="G2" s="3">
        <v>43973</v>
      </c>
      <c r="H2" s="2">
        <v>11002617</v>
      </c>
      <c r="I2" s="2">
        <v>30</v>
      </c>
      <c r="J2" s="2">
        <v>2500</v>
      </c>
      <c r="K2" s="1">
        <v>43854</v>
      </c>
      <c r="L2" s="14" t="s">
        <v>12</v>
      </c>
      <c r="M2" s="16">
        <f>2000+MONTH(K2)</f>
        <v>2001</v>
      </c>
      <c r="N2" s="16">
        <f>2000+MONTH(G2)</f>
        <v>2005</v>
      </c>
    </row>
    <row r="3" spans="1:14" ht="27" thickBot="1" x14ac:dyDescent="0.35">
      <c r="A3" s="7"/>
      <c r="B3" s="4" t="s">
        <v>28</v>
      </c>
      <c r="C3" s="6"/>
      <c r="D3" s="6"/>
      <c r="E3" s="4">
        <v>4</v>
      </c>
      <c r="F3" s="4">
        <v>2500</v>
      </c>
      <c r="G3" s="3">
        <v>43973</v>
      </c>
      <c r="H3" s="2"/>
      <c r="I3" s="2">
        <v>40</v>
      </c>
      <c r="J3" s="2">
        <v>2500</v>
      </c>
      <c r="K3" s="1">
        <v>43896</v>
      </c>
      <c r="L3" s="14" t="s">
        <v>11</v>
      </c>
      <c r="M3" s="16">
        <f>2000+MONTH(K3)</f>
        <v>2003</v>
      </c>
      <c r="N3" s="16">
        <f>2000+MONTH(G3)</f>
        <v>2005</v>
      </c>
    </row>
    <row r="4" spans="1:14" ht="27" thickBot="1" x14ac:dyDescent="0.35">
      <c r="A4" s="7"/>
      <c r="B4" s="4" t="s">
        <v>28</v>
      </c>
      <c r="C4" s="6"/>
      <c r="D4" s="6"/>
      <c r="E4" s="4">
        <v>5</v>
      </c>
      <c r="F4" s="4">
        <v>2500</v>
      </c>
      <c r="G4" s="3">
        <v>43980</v>
      </c>
      <c r="H4" s="2"/>
      <c r="I4" s="2">
        <v>50</v>
      </c>
      <c r="J4" s="2">
        <v>2500</v>
      </c>
      <c r="K4" s="1">
        <v>43896</v>
      </c>
      <c r="L4" s="14" t="s">
        <v>10</v>
      </c>
      <c r="M4" s="16">
        <f>2000+MONTH(K4)</f>
        <v>2003</v>
      </c>
      <c r="N4" s="16">
        <f>2000+MONTH(G4)</f>
        <v>2005</v>
      </c>
    </row>
    <row r="5" spans="1:14" ht="27" thickBot="1" x14ac:dyDescent="0.35">
      <c r="A5" s="7"/>
      <c r="B5" s="4" t="s">
        <v>28</v>
      </c>
      <c r="C5" s="6"/>
      <c r="D5" s="6"/>
      <c r="E5" s="4">
        <v>6</v>
      </c>
      <c r="F5" s="4">
        <v>3400</v>
      </c>
      <c r="G5" s="3">
        <v>44011</v>
      </c>
      <c r="H5" s="2"/>
      <c r="I5" s="2">
        <v>60</v>
      </c>
      <c r="J5" s="2">
        <v>3400</v>
      </c>
      <c r="K5" s="1">
        <v>43950</v>
      </c>
      <c r="L5" s="14" t="s">
        <v>9</v>
      </c>
      <c r="M5" s="16">
        <f>2000+MONTH(K5)</f>
        <v>2004</v>
      </c>
      <c r="N5" s="16">
        <f>2000+MONTH(G5)</f>
        <v>2006</v>
      </c>
    </row>
    <row r="6" spans="1:14" ht="15" thickBot="1" x14ac:dyDescent="0.35">
      <c r="A6" s="7"/>
      <c r="B6" s="4" t="s">
        <v>28</v>
      </c>
      <c r="C6" s="6"/>
      <c r="D6" s="6"/>
      <c r="E6" s="4">
        <v>7</v>
      </c>
      <c r="F6" s="4">
        <v>3400</v>
      </c>
      <c r="G6" s="3">
        <v>44025</v>
      </c>
      <c r="H6" s="2"/>
      <c r="I6" s="2">
        <v>70</v>
      </c>
      <c r="J6" s="2">
        <v>3400</v>
      </c>
      <c r="K6" s="1">
        <v>43966</v>
      </c>
      <c r="L6" s="14"/>
      <c r="M6" s="16">
        <f>2000+MONTH(K6)</f>
        <v>2005</v>
      </c>
      <c r="N6" s="16">
        <f>2000+MONTH(G6)</f>
        <v>2007</v>
      </c>
    </row>
    <row r="7" spans="1:14" ht="15" thickBot="1" x14ac:dyDescent="0.35">
      <c r="A7" s="7"/>
      <c r="B7" s="4" t="s">
        <v>28</v>
      </c>
      <c r="C7" s="6"/>
      <c r="D7" s="6"/>
      <c r="E7" s="4">
        <v>8</v>
      </c>
      <c r="F7" s="4">
        <v>1700</v>
      </c>
      <c r="G7" s="3">
        <v>44109</v>
      </c>
      <c r="H7" s="2"/>
      <c r="I7" s="2">
        <v>80</v>
      </c>
      <c r="J7" s="2">
        <v>1700</v>
      </c>
      <c r="K7" s="1">
        <v>44020</v>
      </c>
      <c r="L7" s="14"/>
      <c r="M7" s="16">
        <f>2000+MONTH(K7)</f>
        <v>2007</v>
      </c>
      <c r="N7" s="16">
        <f>2000+MONTH(G7)</f>
        <v>2010</v>
      </c>
    </row>
    <row r="8" spans="1:14" ht="15" thickBot="1" x14ac:dyDescent="0.35">
      <c r="A8" s="7"/>
      <c r="B8" s="4" t="s">
        <v>28</v>
      </c>
      <c r="C8" s="6"/>
      <c r="D8" s="6"/>
      <c r="E8" s="4">
        <v>9</v>
      </c>
      <c r="F8" s="4">
        <v>850</v>
      </c>
      <c r="G8" s="3">
        <v>44130</v>
      </c>
      <c r="H8" s="2"/>
      <c r="I8" s="2">
        <v>90</v>
      </c>
      <c r="J8" s="2">
        <v>850</v>
      </c>
      <c r="K8" s="1">
        <v>44071</v>
      </c>
      <c r="L8" s="14"/>
      <c r="M8" s="16">
        <f>2000+MONTH(K8)</f>
        <v>2008</v>
      </c>
      <c r="N8" s="16">
        <f>2000+MONTH(G8)</f>
        <v>2010</v>
      </c>
    </row>
    <row r="9" spans="1:14" ht="15" thickBot="1" x14ac:dyDescent="0.35">
      <c r="A9" s="7"/>
      <c r="B9" s="4" t="s">
        <v>28</v>
      </c>
      <c r="C9" s="6"/>
      <c r="D9" s="6"/>
      <c r="E9" s="4">
        <v>10</v>
      </c>
      <c r="F9" s="4">
        <v>1700</v>
      </c>
      <c r="G9" s="3">
        <v>44130</v>
      </c>
      <c r="H9" s="2"/>
      <c r="I9" s="2">
        <v>100</v>
      </c>
      <c r="J9" s="2">
        <v>1700</v>
      </c>
      <c r="K9" s="1">
        <v>44071</v>
      </c>
      <c r="L9" s="14"/>
      <c r="M9" s="16">
        <f>2000+MONTH(K9)</f>
        <v>2008</v>
      </c>
      <c r="N9" s="16">
        <f>2000+MONTH(G9)</f>
        <v>2010</v>
      </c>
    </row>
    <row r="10" spans="1:14" ht="15" thickBot="1" x14ac:dyDescent="0.35">
      <c r="A10" s="7"/>
      <c r="B10" s="4" t="s">
        <v>28</v>
      </c>
      <c r="C10" s="6"/>
      <c r="D10" s="6"/>
      <c r="E10" s="4">
        <v>11</v>
      </c>
      <c r="F10" s="4">
        <v>1300</v>
      </c>
      <c r="G10" s="3">
        <v>44158</v>
      </c>
      <c r="H10" s="2"/>
      <c r="I10" s="2">
        <v>110</v>
      </c>
      <c r="J10" s="2">
        <v>1300</v>
      </c>
      <c r="K10" s="1">
        <v>44099</v>
      </c>
      <c r="L10" s="14"/>
      <c r="M10" s="16">
        <f>2000+MONTH(K10)</f>
        <v>2009</v>
      </c>
      <c r="N10" s="16">
        <f>2000+MONTH(G10)</f>
        <v>2011</v>
      </c>
    </row>
    <row r="11" spans="1:14" ht="15" thickBot="1" x14ac:dyDescent="0.35">
      <c r="A11" s="7"/>
      <c r="B11" s="4" t="s">
        <v>28</v>
      </c>
      <c r="C11" s="6"/>
      <c r="D11" s="6"/>
      <c r="E11" s="4">
        <v>12</v>
      </c>
      <c r="F11" s="4">
        <v>5850</v>
      </c>
      <c r="G11" s="3">
        <v>44179</v>
      </c>
      <c r="H11" s="2"/>
      <c r="I11" s="2">
        <v>120</v>
      </c>
      <c r="J11" s="2">
        <v>5850</v>
      </c>
      <c r="K11" s="1">
        <v>44120</v>
      </c>
      <c r="L11" s="14"/>
      <c r="M11" s="16">
        <f>2000+MONTH(K11)</f>
        <v>2010</v>
      </c>
      <c r="N11" s="16">
        <f>2000+MONTH(G11)</f>
        <v>2012</v>
      </c>
    </row>
    <row r="12" spans="1:14" ht="15" thickBot="1" x14ac:dyDescent="0.35">
      <c r="A12" s="5">
        <v>470456</v>
      </c>
      <c r="B12" s="4" t="s">
        <v>28</v>
      </c>
      <c r="C12" s="4">
        <v>414582</v>
      </c>
      <c r="D12" s="4" t="s">
        <v>8</v>
      </c>
      <c r="E12" s="4">
        <v>4</v>
      </c>
      <c r="F12" s="4">
        <v>2000</v>
      </c>
      <c r="G12" s="3">
        <v>43992</v>
      </c>
      <c r="H12" s="2">
        <v>11002618</v>
      </c>
      <c r="I12" s="2">
        <v>40</v>
      </c>
      <c r="J12" s="2">
        <v>2000</v>
      </c>
      <c r="K12" s="1">
        <v>43934</v>
      </c>
      <c r="L12" s="15"/>
      <c r="M12" s="16">
        <f>2000+MONTH(K12)</f>
        <v>2004</v>
      </c>
      <c r="N12" s="16">
        <f>2000+MONTH(G12)</f>
        <v>2006</v>
      </c>
    </row>
    <row r="13" spans="1:14" ht="15" thickBot="1" x14ac:dyDescent="0.35">
      <c r="A13" s="7"/>
      <c r="B13" s="4" t="s">
        <v>28</v>
      </c>
      <c r="C13" s="6"/>
      <c r="D13" s="6"/>
      <c r="E13" s="4">
        <v>5</v>
      </c>
      <c r="F13" s="4">
        <v>2000</v>
      </c>
      <c r="G13" s="3">
        <v>44013</v>
      </c>
      <c r="H13" s="2"/>
      <c r="I13" s="2">
        <v>50</v>
      </c>
      <c r="J13" s="2">
        <v>2000</v>
      </c>
      <c r="K13" s="1">
        <v>43955</v>
      </c>
      <c r="L13" s="15"/>
      <c r="M13" s="16">
        <f>2000+MONTH(K13)</f>
        <v>2005</v>
      </c>
      <c r="N13" s="16">
        <f>2000+MONTH(G13)</f>
        <v>2007</v>
      </c>
    </row>
    <row r="14" spans="1:14" ht="15" thickBot="1" x14ac:dyDescent="0.35">
      <c r="A14" s="7"/>
      <c r="B14" s="4" t="s">
        <v>28</v>
      </c>
      <c r="C14" s="6"/>
      <c r="D14" s="6"/>
      <c r="E14" s="4">
        <v>6</v>
      </c>
      <c r="F14" s="4">
        <v>2000</v>
      </c>
      <c r="G14" s="3">
        <v>44084</v>
      </c>
      <c r="H14" s="2"/>
      <c r="I14" s="2">
        <v>60</v>
      </c>
      <c r="J14" s="2">
        <v>2000</v>
      </c>
      <c r="K14" s="1">
        <v>43997</v>
      </c>
      <c r="L14" s="15"/>
      <c r="M14" s="16">
        <f>2000+MONTH(K14)</f>
        <v>2006</v>
      </c>
      <c r="N14" s="16">
        <f>2000+MONTH(G14)</f>
        <v>2009</v>
      </c>
    </row>
    <row r="15" spans="1:14" ht="15" thickBot="1" x14ac:dyDescent="0.35">
      <c r="A15" s="7"/>
      <c r="B15" s="4" t="s">
        <v>28</v>
      </c>
      <c r="C15" s="6"/>
      <c r="D15" s="6"/>
      <c r="E15" s="4">
        <v>7</v>
      </c>
      <c r="F15" s="4">
        <v>2500</v>
      </c>
      <c r="G15" s="3">
        <v>44130</v>
      </c>
      <c r="H15" s="2"/>
      <c r="I15" s="2">
        <v>70</v>
      </c>
      <c r="J15" s="2">
        <v>2500</v>
      </c>
      <c r="K15" s="1">
        <v>44060</v>
      </c>
      <c r="L15" s="15"/>
      <c r="M15" s="16">
        <f>2000+MONTH(K15)</f>
        <v>2008</v>
      </c>
      <c r="N15" s="16">
        <f>2000+MONTH(G15)</f>
        <v>2010</v>
      </c>
    </row>
    <row r="16" spans="1:14" ht="15" thickBot="1" x14ac:dyDescent="0.35">
      <c r="A16" s="7"/>
      <c r="B16" s="4" t="s">
        <v>28</v>
      </c>
      <c r="C16" s="6"/>
      <c r="D16" s="6"/>
      <c r="E16" s="4">
        <v>8</v>
      </c>
      <c r="F16" s="4">
        <v>2000</v>
      </c>
      <c r="G16" s="3">
        <v>44165</v>
      </c>
      <c r="H16" s="2"/>
      <c r="I16" s="2">
        <v>80</v>
      </c>
      <c r="J16" s="2">
        <v>2000</v>
      </c>
      <c r="K16" s="1">
        <v>44105</v>
      </c>
      <c r="L16" s="15"/>
      <c r="M16" s="16">
        <f>2000+MONTH(K16)</f>
        <v>2010</v>
      </c>
      <c r="N16" s="16">
        <f>2000+MONTH(G16)</f>
        <v>2011</v>
      </c>
    </row>
    <row r="17" spans="1:14" ht="15" thickBot="1" x14ac:dyDescent="0.35">
      <c r="A17" s="7"/>
      <c r="B17" s="4" t="s">
        <v>28</v>
      </c>
      <c r="C17" s="6"/>
      <c r="D17" s="6"/>
      <c r="E17" s="4">
        <v>9</v>
      </c>
      <c r="F17" s="4">
        <v>1168</v>
      </c>
      <c r="G17" s="3">
        <v>44197</v>
      </c>
      <c r="H17" s="2"/>
      <c r="I17" s="2">
        <v>90</v>
      </c>
      <c r="J17" s="2">
        <v>1168</v>
      </c>
      <c r="K17" s="1">
        <v>44139</v>
      </c>
      <c r="L17" s="15"/>
      <c r="M17" s="16">
        <f>2000+MONTH(K17)</f>
        <v>2011</v>
      </c>
      <c r="N17" s="16">
        <f t="shared" ref="N17:N18" si="0">2100+MONTH(G17)</f>
        <v>2101</v>
      </c>
    </row>
    <row r="18" spans="1:14" ht="15" thickBot="1" x14ac:dyDescent="0.35">
      <c r="A18" s="7"/>
      <c r="B18" s="4" t="s">
        <v>28</v>
      </c>
      <c r="C18" s="6"/>
      <c r="D18" s="6"/>
      <c r="E18" s="4">
        <v>10</v>
      </c>
      <c r="F18" s="4">
        <v>2000</v>
      </c>
      <c r="G18" s="3">
        <v>44235</v>
      </c>
      <c r="H18" s="2"/>
      <c r="I18" s="2">
        <v>100</v>
      </c>
      <c r="J18" s="2">
        <v>2000</v>
      </c>
      <c r="K18" s="1">
        <v>44177</v>
      </c>
      <c r="L18" s="15"/>
      <c r="M18" s="16">
        <f>2000+MONTH(K18)</f>
        <v>2012</v>
      </c>
      <c r="N18" s="16">
        <f t="shared" si="0"/>
        <v>2102</v>
      </c>
    </row>
    <row r="19" spans="1:14" ht="27" thickBot="1" x14ac:dyDescent="0.35">
      <c r="A19" s="5">
        <v>470458</v>
      </c>
      <c r="B19" s="4" t="s">
        <v>28</v>
      </c>
      <c r="C19" s="4">
        <v>426841</v>
      </c>
      <c r="D19" s="4" t="s">
        <v>7</v>
      </c>
      <c r="E19" s="4">
        <v>6</v>
      </c>
      <c r="F19" s="4">
        <v>1300</v>
      </c>
      <c r="G19" s="3">
        <v>44021</v>
      </c>
      <c r="H19" s="2">
        <v>11002619</v>
      </c>
      <c r="I19" s="2">
        <v>60</v>
      </c>
      <c r="J19" s="2">
        <v>1300</v>
      </c>
      <c r="K19" s="1">
        <v>43940</v>
      </c>
      <c r="L19" s="14" t="s">
        <v>6</v>
      </c>
      <c r="M19" s="16">
        <f>2000+MONTH(K19)</f>
        <v>2004</v>
      </c>
      <c r="N19" s="16">
        <f>2000+MONTH(G19)</f>
        <v>2007</v>
      </c>
    </row>
    <row r="20" spans="1:14" ht="27" thickBot="1" x14ac:dyDescent="0.35">
      <c r="A20" s="7"/>
      <c r="B20" s="4" t="s">
        <v>28</v>
      </c>
      <c r="C20" s="6"/>
      <c r="D20" s="6"/>
      <c r="E20" s="4">
        <v>7</v>
      </c>
      <c r="F20" s="4">
        <v>2100</v>
      </c>
      <c r="G20" s="3">
        <v>44076</v>
      </c>
      <c r="H20" s="2"/>
      <c r="I20" s="2">
        <v>70</v>
      </c>
      <c r="J20" s="2">
        <v>2100</v>
      </c>
      <c r="K20" s="1">
        <v>43989</v>
      </c>
      <c r="L20" s="14" t="s">
        <v>5</v>
      </c>
      <c r="M20" s="16">
        <f>2000+MONTH(K20)</f>
        <v>2006</v>
      </c>
      <c r="N20" s="16">
        <f>2000+MONTH(G20)</f>
        <v>2009</v>
      </c>
    </row>
    <row r="21" spans="1:14" ht="27" thickBot="1" x14ac:dyDescent="0.35">
      <c r="A21" s="7"/>
      <c r="B21" s="4" t="s">
        <v>28</v>
      </c>
      <c r="C21" s="6"/>
      <c r="D21" s="6"/>
      <c r="E21" s="4">
        <v>8</v>
      </c>
      <c r="F21" s="4">
        <v>2100</v>
      </c>
      <c r="G21" s="3">
        <v>44153</v>
      </c>
      <c r="H21" s="2"/>
      <c r="I21" s="2">
        <v>80</v>
      </c>
      <c r="J21" s="2">
        <v>2100</v>
      </c>
      <c r="K21" s="1">
        <v>44066</v>
      </c>
      <c r="L21" s="14" t="s">
        <v>4</v>
      </c>
      <c r="M21" s="16">
        <f>2000+MONTH(K21)</f>
        <v>2008</v>
      </c>
      <c r="N21" s="16">
        <f>2000+MONTH(G21)</f>
        <v>2011</v>
      </c>
    </row>
    <row r="22" spans="1:14" ht="15" thickBot="1" x14ac:dyDescent="0.35">
      <c r="A22" s="7"/>
      <c r="B22" s="4" t="s">
        <v>28</v>
      </c>
      <c r="C22" s="6"/>
      <c r="D22" s="6"/>
      <c r="E22" s="4">
        <v>9</v>
      </c>
      <c r="F22" s="4">
        <v>1000</v>
      </c>
      <c r="G22" s="3">
        <v>44183</v>
      </c>
      <c r="H22" s="2"/>
      <c r="I22" s="2">
        <v>90</v>
      </c>
      <c r="J22" s="2">
        <v>1000</v>
      </c>
      <c r="K22" s="1">
        <v>44109</v>
      </c>
      <c r="L22" s="15"/>
      <c r="M22" s="16">
        <f>2000+MONTH(K22)</f>
        <v>2010</v>
      </c>
      <c r="N22" s="16">
        <f>2000+MONTH(G22)</f>
        <v>2012</v>
      </c>
    </row>
    <row r="23" spans="1:14" ht="15" thickBot="1" x14ac:dyDescent="0.35">
      <c r="A23" s="7"/>
      <c r="B23" s="4" t="s">
        <v>28</v>
      </c>
      <c r="C23" s="6"/>
      <c r="D23" s="6"/>
      <c r="E23" s="4">
        <v>10</v>
      </c>
      <c r="F23" s="4">
        <v>2100</v>
      </c>
      <c r="G23" s="3">
        <v>44224</v>
      </c>
      <c r="H23" s="2"/>
      <c r="I23" s="2">
        <v>100</v>
      </c>
      <c r="J23" s="2">
        <v>2100</v>
      </c>
      <c r="K23" s="1">
        <v>44149</v>
      </c>
      <c r="L23" s="14"/>
      <c r="M23" s="16">
        <f>2000+MONTH(K23)</f>
        <v>2011</v>
      </c>
      <c r="N23" s="16">
        <f t="shared" ref="N23:N24" si="1">2100+MONTH(G23)</f>
        <v>2101</v>
      </c>
    </row>
    <row r="24" spans="1:14" ht="15" thickBot="1" x14ac:dyDescent="0.35">
      <c r="A24" s="7"/>
      <c r="B24" s="4" t="s">
        <v>28</v>
      </c>
      <c r="C24" s="6"/>
      <c r="D24" s="6"/>
      <c r="E24" s="4">
        <v>11</v>
      </c>
      <c r="F24" s="4">
        <v>2100</v>
      </c>
      <c r="G24" s="3">
        <v>44274</v>
      </c>
      <c r="H24" s="2"/>
      <c r="I24" s="2">
        <v>110</v>
      </c>
      <c r="J24" s="2">
        <v>2100</v>
      </c>
      <c r="K24" s="1">
        <v>44171</v>
      </c>
      <c r="L24" s="14"/>
      <c r="M24" s="16">
        <f>2000+MONTH(K24)</f>
        <v>2012</v>
      </c>
      <c r="N24" s="16">
        <f t="shared" si="1"/>
        <v>2103</v>
      </c>
    </row>
    <row r="25" spans="1:14" ht="27" thickBot="1" x14ac:dyDescent="0.35">
      <c r="A25" s="5">
        <v>471106</v>
      </c>
      <c r="B25" s="4" t="s">
        <v>28</v>
      </c>
      <c r="C25" s="4">
        <v>415936</v>
      </c>
      <c r="D25" s="4" t="s">
        <v>3</v>
      </c>
      <c r="E25" s="4">
        <v>4</v>
      </c>
      <c r="F25" s="4">
        <v>600</v>
      </c>
      <c r="G25" s="3">
        <v>44006</v>
      </c>
      <c r="H25" s="2"/>
      <c r="I25" s="2">
        <v>40</v>
      </c>
      <c r="J25" s="2">
        <v>2000</v>
      </c>
      <c r="K25" s="1">
        <v>43948</v>
      </c>
      <c r="L25" s="14" t="s">
        <v>2</v>
      </c>
      <c r="M25" s="16">
        <f>2000+MONTH(K25)</f>
        <v>2004</v>
      </c>
      <c r="N25" s="16">
        <f>2000+MONTH(G25)</f>
        <v>2006</v>
      </c>
    </row>
    <row r="26" spans="1:14" ht="15" thickBot="1" x14ac:dyDescent="0.35">
      <c r="A26" s="7"/>
      <c r="B26" s="4" t="s">
        <v>28</v>
      </c>
      <c r="C26" s="6"/>
      <c r="D26" s="6"/>
      <c r="E26" s="4">
        <v>5</v>
      </c>
      <c r="F26" s="4">
        <v>4400</v>
      </c>
      <c r="G26" s="3">
        <v>44006</v>
      </c>
      <c r="H26" s="2"/>
      <c r="I26" s="2">
        <v>50</v>
      </c>
      <c r="J26" s="2">
        <v>4400</v>
      </c>
      <c r="K26" s="1">
        <v>43955</v>
      </c>
      <c r="L26" s="15"/>
      <c r="M26" s="16">
        <f>2000+MONTH(K26)</f>
        <v>2005</v>
      </c>
      <c r="N26" s="16">
        <f>2000+MONTH(G26)</f>
        <v>2006</v>
      </c>
    </row>
    <row r="27" spans="1:14" ht="15" thickBot="1" x14ac:dyDescent="0.35">
      <c r="A27" s="7"/>
      <c r="B27" s="4" t="s">
        <v>28</v>
      </c>
      <c r="C27" s="6"/>
      <c r="D27" s="6"/>
      <c r="E27" s="4">
        <v>6</v>
      </c>
      <c r="F27" s="4">
        <v>4400</v>
      </c>
      <c r="G27" s="3">
        <v>44025</v>
      </c>
      <c r="H27" s="2"/>
      <c r="I27" s="2">
        <v>60</v>
      </c>
      <c r="J27" s="2">
        <v>4400</v>
      </c>
      <c r="K27" s="1">
        <v>43965</v>
      </c>
      <c r="L27" s="15"/>
      <c r="M27" s="16">
        <f>2000+MONTH(K27)</f>
        <v>2005</v>
      </c>
      <c r="N27" s="16">
        <f>2000+MONTH(G27)</f>
        <v>2007</v>
      </c>
    </row>
    <row r="28" spans="1:14" ht="15" thickBot="1" x14ac:dyDescent="0.35">
      <c r="A28" s="7"/>
      <c r="B28" s="4" t="s">
        <v>28</v>
      </c>
      <c r="C28" s="6"/>
      <c r="D28" s="6"/>
      <c r="E28" s="4">
        <v>7</v>
      </c>
      <c r="F28" s="4">
        <v>5700</v>
      </c>
      <c r="G28" s="3">
        <v>44098</v>
      </c>
      <c r="H28" s="2"/>
      <c r="I28" s="2">
        <v>70</v>
      </c>
      <c r="J28" s="2">
        <v>5700</v>
      </c>
      <c r="K28" s="1">
        <v>44072</v>
      </c>
      <c r="L28" s="15"/>
      <c r="M28" s="16">
        <f>2000+MONTH(K28)</f>
        <v>2008</v>
      </c>
      <c r="N28" s="16">
        <f>2000+MONTH(G28)</f>
        <v>2009</v>
      </c>
    </row>
    <row r="29" spans="1:14" ht="15" thickBot="1" x14ac:dyDescent="0.35">
      <c r="A29" s="7"/>
      <c r="B29" s="4" t="s">
        <v>28</v>
      </c>
      <c r="C29" s="6"/>
      <c r="D29" s="6"/>
      <c r="E29" s="4">
        <v>8</v>
      </c>
      <c r="F29" s="4">
        <v>5690</v>
      </c>
      <c r="G29" s="3">
        <v>44148</v>
      </c>
      <c r="H29" s="2"/>
      <c r="I29" s="2">
        <v>80</v>
      </c>
      <c r="J29" s="2">
        <v>5690</v>
      </c>
      <c r="K29" s="1">
        <v>44090</v>
      </c>
      <c r="L29" s="15"/>
      <c r="M29" s="16">
        <f>2000+MONTH(K29)</f>
        <v>2009</v>
      </c>
      <c r="N29" s="16">
        <f>2000+MONTH(G29)</f>
        <v>2011</v>
      </c>
    </row>
    <row r="30" spans="1:14" ht="15" thickBot="1" x14ac:dyDescent="0.35">
      <c r="A30" s="7"/>
      <c r="B30" s="4" t="s">
        <v>28</v>
      </c>
      <c r="C30" s="6"/>
      <c r="D30" s="6"/>
      <c r="E30" s="4">
        <v>9</v>
      </c>
      <c r="F30" s="4">
        <v>4400</v>
      </c>
      <c r="G30" s="3">
        <v>44207</v>
      </c>
      <c r="H30" s="2"/>
      <c r="I30" s="2">
        <v>90</v>
      </c>
      <c r="J30" s="2">
        <v>4400</v>
      </c>
      <c r="K30" s="1">
        <v>44147</v>
      </c>
      <c r="L30" s="15"/>
      <c r="M30" s="16">
        <f>2000+MONTH(K30)</f>
        <v>2011</v>
      </c>
      <c r="N30" s="16">
        <f>2100+MONTH(G30)</f>
        <v>2101</v>
      </c>
    </row>
    <row r="31" spans="1:14" ht="40.200000000000003" thickBot="1" x14ac:dyDescent="0.35">
      <c r="A31" s="5">
        <v>476630</v>
      </c>
      <c r="B31" s="4" t="s">
        <v>27</v>
      </c>
      <c r="C31" s="4">
        <v>444740</v>
      </c>
      <c r="D31" s="4" t="s">
        <v>1</v>
      </c>
      <c r="E31" s="4">
        <v>1</v>
      </c>
      <c r="F31" s="4">
        <v>430</v>
      </c>
      <c r="G31" s="3">
        <v>44036</v>
      </c>
      <c r="H31" s="2"/>
      <c r="I31" s="2">
        <v>10</v>
      </c>
      <c r="J31" s="2">
        <v>430</v>
      </c>
      <c r="K31" s="1">
        <v>43782</v>
      </c>
      <c r="L31" s="14" t="s">
        <v>0</v>
      </c>
      <c r="M31" s="16">
        <f>2000+MONTH(K31)</f>
        <v>2011</v>
      </c>
      <c r="N31" s="16">
        <f>2000+MONTH(G31)</f>
        <v>2007</v>
      </c>
    </row>
  </sheetData>
  <autoFilter ref="A1:N31" xr:uid="{3E9AA13E-DF72-48F2-975D-4D6450550517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C5AA-5DAE-4E61-B1EB-E8F37085EE8D}">
  <dimension ref="A1:M13"/>
  <sheetViews>
    <sheetView workbookViewId="0">
      <selection activeCell="O20" sqref="O20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4" width="5.6640625" bestFit="1" customWidth="1"/>
    <col min="5" max="5" width="6" bestFit="1" customWidth="1"/>
    <col min="6" max="7" width="5.6640625" bestFit="1" customWidth="1"/>
    <col min="8" max="8" width="6" bestFit="1" customWidth="1"/>
    <col min="9" max="12" width="5.6640625" bestFit="1" customWidth="1"/>
    <col min="13" max="13" width="11.88671875" bestFit="1" customWidth="1"/>
    <col min="14" max="14" width="13.44140625" bestFit="1" customWidth="1"/>
    <col min="15" max="15" width="18" bestFit="1" customWidth="1"/>
    <col min="16" max="16" width="13.44140625" bestFit="1" customWidth="1"/>
    <col min="17" max="17" width="18" bestFit="1" customWidth="1"/>
    <col min="18" max="18" width="13.44140625" bestFit="1" customWidth="1"/>
    <col min="19" max="19" width="18" bestFit="1" customWidth="1"/>
    <col min="20" max="20" width="13.44140625" bestFit="1" customWidth="1"/>
    <col min="21" max="21" width="18" bestFit="1" customWidth="1"/>
    <col min="22" max="22" width="13.44140625" bestFit="1" customWidth="1"/>
    <col min="23" max="23" width="18" bestFit="1" customWidth="1"/>
    <col min="24" max="24" width="18.21875" bestFit="1" customWidth="1"/>
    <col min="25" max="25" width="22.77734375" bestFit="1" customWidth="1"/>
  </cols>
  <sheetData>
    <row r="1" spans="1:13" x14ac:dyDescent="0.3">
      <c r="A1" s="17" t="s">
        <v>33</v>
      </c>
      <c r="B1" s="17" t="s">
        <v>30</v>
      </c>
    </row>
    <row r="2" spans="1:13" x14ac:dyDescent="0.3">
      <c r="A2" s="17" t="s">
        <v>32</v>
      </c>
      <c r="B2" s="18">
        <v>2001</v>
      </c>
      <c r="C2" s="18">
        <v>2003</v>
      </c>
      <c r="D2" s="18">
        <v>2004</v>
      </c>
      <c r="E2" s="18">
        <v>2005</v>
      </c>
      <c r="F2" s="18">
        <v>2006</v>
      </c>
      <c r="G2" s="18">
        <v>2007</v>
      </c>
      <c r="H2" s="18">
        <v>2008</v>
      </c>
      <c r="I2" s="18">
        <v>2009</v>
      </c>
      <c r="J2" s="18">
        <v>2010</v>
      </c>
      <c r="K2" s="18">
        <v>2011</v>
      </c>
      <c r="L2" s="18">
        <v>2012</v>
      </c>
      <c r="M2" s="18" t="s">
        <v>31</v>
      </c>
    </row>
    <row r="3" spans="1:13" x14ac:dyDescent="0.3">
      <c r="A3" s="19">
        <v>2005</v>
      </c>
      <c r="B3" s="13">
        <v>2500</v>
      </c>
      <c r="C3" s="13">
        <v>5000</v>
      </c>
      <c r="D3" s="13"/>
      <c r="E3" s="13"/>
      <c r="F3" s="13"/>
      <c r="G3" s="13"/>
      <c r="H3" s="13"/>
      <c r="I3" s="13"/>
      <c r="J3" s="13"/>
      <c r="K3" s="13"/>
      <c r="L3" s="13"/>
      <c r="M3" s="13">
        <v>7500</v>
      </c>
    </row>
    <row r="4" spans="1:13" x14ac:dyDescent="0.3">
      <c r="A4" s="19">
        <v>2006</v>
      </c>
      <c r="B4" s="13"/>
      <c r="C4" s="13"/>
      <c r="D4" s="13">
        <v>6000</v>
      </c>
      <c r="E4" s="13">
        <v>4400</v>
      </c>
      <c r="F4" s="13"/>
      <c r="G4" s="13"/>
      <c r="H4" s="13"/>
      <c r="I4" s="13"/>
      <c r="J4" s="13"/>
      <c r="K4" s="13"/>
      <c r="L4" s="13"/>
      <c r="M4" s="13">
        <v>10400</v>
      </c>
    </row>
    <row r="5" spans="1:13" x14ac:dyDescent="0.3">
      <c r="A5" s="19">
        <v>2007</v>
      </c>
      <c r="B5" s="13"/>
      <c r="C5" s="13"/>
      <c r="D5" s="13">
        <v>1300</v>
      </c>
      <c r="E5" s="13">
        <v>9800</v>
      </c>
      <c r="F5" s="13"/>
      <c r="G5" s="13"/>
      <c r="H5" s="13"/>
      <c r="I5" s="13"/>
      <c r="J5" s="13"/>
      <c r="K5" s="13">
        <v>430</v>
      </c>
      <c r="L5" s="13"/>
      <c r="M5" s="13">
        <v>11530</v>
      </c>
    </row>
    <row r="6" spans="1:13" x14ac:dyDescent="0.3">
      <c r="A6" s="19">
        <v>2009</v>
      </c>
      <c r="B6" s="13"/>
      <c r="C6" s="13"/>
      <c r="D6" s="13"/>
      <c r="E6" s="13"/>
      <c r="F6" s="13">
        <v>4100</v>
      </c>
      <c r="G6" s="13"/>
      <c r="H6" s="13">
        <v>5700</v>
      </c>
      <c r="I6" s="13"/>
      <c r="J6" s="13"/>
      <c r="K6" s="13"/>
      <c r="L6" s="13"/>
      <c r="M6" s="13">
        <v>9800</v>
      </c>
    </row>
    <row r="7" spans="1:13" x14ac:dyDescent="0.3">
      <c r="A7" s="19">
        <v>2010</v>
      </c>
      <c r="B7" s="13"/>
      <c r="C7" s="13"/>
      <c r="D7" s="13"/>
      <c r="E7" s="13"/>
      <c r="F7" s="13"/>
      <c r="G7" s="13">
        <v>1700</v>
      </c>
      <c r="H7" s="13">
        <v>5050</v>
      </c>
      <c r="I7" s="13"/>
      <c r="J7" s="13"/>
      <c r="K7" s="13"/>
      <c r="L7" s="13"/>
      <c r="M7" s="13">
        <v>6750</v>
      </c>
    </row>
    <row r="8" spans="1:13" x14ac:dyDescent="0.3">
      <c r="A8" s="19">
        <v>2011</v>
      </c>
      <c r="B8" s="13"/>
      <c r="C8" s="13"/>
      <c r="D8" s="13"/>
      <c r="E8" s="13"/>
      <c r="F8" s="13"/>
      <c r="G8" s="13"/>
      <c r="H8" s="13">
        <v>2100</v>
      </c>
      <c r="I8" s="13">
        <v>6990</v>
      </c>
      <c r="J8" s="13">
        <v>2000</v>
      </c>
      <c r="K8" s="13"/>
      <c r="L8" s="13"/>
      <c r="M8" s="13">
        <v>11090</v>
      </c>
    </row>
    <row r="9" spans="1:13" x14ac:dyDescent="0.3">
      <c r="A9" s="19">
        <v>2012</v>
      </c>
      <c r="B9" s="13"/>
      <c r="C9" s="13"/>
      <c r="D9" s="13"/>
      <c r="E9" s="13"/>
      <c r="F9" s="13"/>
      <c r="G9" s="13"/>
      <c r="H9" s="13"/>
      <c r="I9" s="13"/>
      <c r="J9" s="13">
        <v>6850</v>
      </c>
      <c r="K9" s="13"/>
      <c r="L9" s="13"/>
      <c r="M9" s="13">
        <v>6850</v>
      </c>
    </row>
    <row r="10" spans="1:13" x14ac:dyDescent="0.3">
      <c r="A10" s="19">
        <v>2101</v>
      </c>
      <c r="B10" s="13"/>
      <c r="C10" s="13"/>
      <c r="D10" s="13"/>
      <c r="E10" s="13"/>
      <c r="F10" s="13"/>
      <c r="G10" s="13"/>
      <c r="H10" s="13"/>
      <c r="I10" s="13"/>
      <c r="J10" s="13"/>
      <c r="K10" s="13">
        <v>7668</v>
      </c>
      <c r="L10" s="13"/>
      <c r="M10" s="13">
        <v>7668</v>
      </c>
    </row>
    <row r="11" spans="1:13" x14ac:dyDescent="0.3">
      <c r="A11" s="19">
        <v>2102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>
        <v>2000</v>
      </c>
      <c r="M11" s="13">
        <v>2000</v>
      </c>
    </row>
    <row r="12" spans="1:13" x14ac:dyDescent="0.3">
      <c r="A12" s="19">
        <v>2103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>
        <v>2100</v>
      </c>
      <c r="M12" s="13">
        <v>2100</v>
      </c>
    </row>
    <row r="13" spans="1:13" x14ac:dyDescent="0.3">
      <c r="A13" s="19" t="s">
        <v>31</v>
      </c>
      <c r="B13" s="13">
        <v>2500</v>
      </c>
      <c r="C13" s="13">
        <v>5000</v>
      </c>
      <c r="D13" s="13">
        <v>7300</v>
      </c>
      <c r="E13" s="13">
        <v>14200</v>
      </c>
      <c r="F13" s="13">
        <v>4100</v>
      </c>
      <c r="G13" s="13">
        <v>1700</v>
      </c>
      <c r="H13" s="13">
        <v>12850</v>
      </c>
      <c r="I13" s="13">
        <v>6990</v>
      </c>
      <c r="J13" s="13">
        <v>8850</v>
      </c>
      <c r="K13" s="13">
        <v>8098</v>
      </c>
      <c r="L13" s="13">
        <v>4100</v>
      </c>
      <c r="M13" s="13">
        <v>75688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LISI</vt:lpstr>
      <vt:lpstr>TCD LISI</vt:lpstr>
      <vt:lpstr>data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DELABORDE Patrick</dc:creator>
  <cp:lastModifiedBy>DELABORDE Patrick</cp:lastModifiedBy>
  <dcterms:created xsi:type="dcterms:W3CDTF">2020-04-28T12:55:45Z</dcterms:created>
  <dcterms:modified xsi:type="dcterms:W3CDTF">2020-04-28T13:28:41Z</dcterms:modified>
</cp:coreProperties>
</file>