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79490B78-A098-4DAD-89A0-31ECC2D97E94}" xr6:coauthVersionLast="44" xr6:coauthVersionMax="44" xr10:uidLastSave="{00000000-0000-0000-0000-000000000000}"/>
  <bookViews>
    <workbookView xWindow="-108" yWindow="-108" windowWidth="30936" windowHeight="16896" activeTab="1" xr2:uid="{00000000-000D-0000-FFFF-FFFF00000000}"/>
  </bookViews>
  <sheets>
    <sheet name="Data" sheetId="1" r:id="rId1"/>
    <sheet name="TCD" sheetId="2" r:id="rId2"/>
  </sheets>
  <definedNames>
    <definedName name="_xlnm._FilterDatabase" localSheetId="0" hidden="1">Data!$A$1:$Q$80</definedName>
    <definedName name="data">Data!$A$1:$R$80</definedName>
  </definedNames>
  <calcPr calcId="191028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4" i="1" l="1"/>
  <c r="P63" i="1"/>
  <c r="P62" i="1"/>
  <c r="P61" i="1"/>
  <c r="P58" i="1"/>
  <c r="P56" i="1"/>
  <c r="P55" i="1"/>
  <c r="P53" i="1"/>
  <c r="P51" i="1"/>
  <c r="P50" i="1"/>
  <c r="P49" i="1"/>
  <c r="P46" i="1"/>
  <c r="P45" i="1"/>
  <c r="P44" i="1"/>
  <c r="P43" i="1"/>
  <c r="P36" i="1"/>
  <c r="P37" i="1"/>
  <c r="P38" i="1"/>
  <c r="P39" i="1"/>
  <c r="P40" i="1"/>
  <c r="P41" i="1"/>
  <c r="P42" i="1"/>
  <c r="P47" i="1"/>
  <c r="P48" i="1"/>
  <c r="P52" i="1"/>
  <c r="P54" i="1"/>
  <c r="P57" i="1"/>
  <c r="P59" i="1"/>
  <c r="P60" i="1"/>
  <c r="P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6" i="1"/>
  <c r="K76" i="1" l="1"/>
  <c r="K77" i="1"/>
  <c r="K78" i="1"/>
  <c r="K79" i="1"/>
  <c r="K80" i="1"/>
  <c r="K73" i="1"/>
  <c r="K74" i="1"/>
  <c r="K75" i="1"/>
  <c r="K72" i="1"/>
  <c r="K71" i="1"/>
  <c r="K70" i="1"/>
  <c r="K69" i="1"/>
  <c r="K68" i="1"/>
  <c r="K67" i="1"/>
  <c r="K66" i="1"/>
  <c r="K65" i="1"/>
  <c r="K6" i="1" l="1"/>
  <c r="K3" i="1" l="1"/>
  <c r="K4" i="1"/>
  <c r="K5" i="1"/>
  <c r="K2" i="1"/>
</calcChain>
</file>

<file path=xl/sharedStrings.xml><?xml version="1.0" encoding="utf-8"?>
<sst xmlns="http://schemas.openxmlformats.org/spreadsheetml/2006/main" count="728" uniqueCount="161">
  <si>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</si>
  <si>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</si>
  <si>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</si>
  <si>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</si>
  <si>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</si>
  <si>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</si>
  <si>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</si>
  <si>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</si>
  <si>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</si>
  <si>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</si>
  <si>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</si>
  <si>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</si>
  <si>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</si>
  <si>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</si>
  <si>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</si>
  <si>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</si>
  <si>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</si>
  <si>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</si>
  <si>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</si>
  <si>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report</t>
  </si>
  <si>
    <t>S32-2020</t>
  </si>
  <si>
    <t>09.2021</t>
  </si>
  <si>
    <t>40/50/60</t>
  </si>
  <si>
    <t>PF05S000531</t>
  </si>
  <si>
    <t>Rond Ø200 Otto Fuchs x 35,49 Kg</t>
  </si>
  <si>
    <t>S18/29/31</t>
  </si>
  <si>
    <t>22/25/28-2021</t>
  </si>
  <si>
    <t>PF05S000505</t>
  </si>
  <si>
    <t>Rond Ø250 OTTO FUCHS X 32,40Kg</t>
  </si>
  <si>
    <t>S31</t>
  </si>
  <si>
    <t>S22 - 2021</t>
  </si>
  <si>
    <t>PO37462</t>
  </si>
  <si>
    <t>HOWMET AERO</t>
  </si>
  <si>
    <t>10
20</t>
  </si>
  <si>
    <t xml:space="preserve">PF05A100030
PF05A100031
</t>
  </si>
  <si>
    <t>ROND 10"" - Ø254 - HOWMET SUZHOU
ROND 12" - Ø305 - HOWMET SUZHOU</t>
  </si>
  <si>
    <t xml:space="preserve">24,07 
23,07  </t>
  </si>
  <si>
    <t>S35</t>
  </si>
  <si>
    <t>PO# 8901.</t>
  </si>
  <si>
    <t>PLYMOUTH</t>
  </si>
  <si>
    <t>PF05PL00001</t>
  </si>
  <si>
    <t>Rond Ø223 PLYMOUTH</t>
  </si>
  <si>
    <t>ANNULATION</t>
  </si>
  <si>
    <t>LKR</t>
  </si>
  <si>
    <t>PA26543</t>
  </si>
  <si>
    <t>PAMIERS</t>
  </si>
  <si>
    <t>T0500LB240M370B</t>
  </si>
  <si>
    <t>TA6V STD DIA 240 UKAD MULT 370 KG BOMBARDIER</t>
  </si>
  <si>
    <t xml:space="preserve"> $30,66 </t>
  </si>
  <si>
    <t xml:space="preserve"> $181 507,20 </t>
  </si>
  <si>
    <t>O</t>
  </si>
  <si>
    <t>Accord XDE par mail</t>
  </si>
  <si>
    <t>PA26547</t>
  </si>
  <si>
    <t>T0500LB240B</t>
  </si>
  <si>
    <t>TA6V STD DIA 240 UKAD BOMBARDIER</t>
  </si>
  <si>
    <t xml:space="preserve"> $28,95 </t>
  </si>
  <si>
    <t xml:space="preserve"> $159 225,00 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</si>
  <si>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</si>
  <si>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</si>
  <si>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</si>
  <si>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</si>
  <si>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</si>
  <si>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</si>
  <si>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</si>
  <si>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</si>
  <si>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</si>
  <si>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</si>
  <si>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</si>
  <si>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</si>
  <si>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</si>
  <si>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</si>
  <si>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</si>
  <si>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>PA26227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</si>
  <si>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</si>
  <si>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</si>
  <si>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</si>
  <si>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</si>
  <si>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</si>
  <si>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</si>
  <si>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</si>
  <si>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</si>
  <si>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</si>
  <si>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</si>
  <si>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</si>
  <si>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</si>
  <si>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</si>
  <si>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</si>
  <si>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</si>
  <si>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PA27675</t>
  </si>
  <si>
    <t>TA6V STD DIA 330 BETA UKAD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</si>
  <si>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</si>
  <si>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</si>
  <si>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</si>
  <si>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</si>
  <si>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</si>
  <si>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</si>
  <si>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</si>
  <si>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</si>
  <si>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</si>
  <si>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</si>
  <si>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</si>
  <si>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</si>
  <si>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</si>
  <si>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</si>
  <si>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</si>
  <si>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</si>
  <si>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</si>
  <si>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</si>
  <si>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</si>
  <si>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</si>
  <si>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</si>
  <si>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</si>
  <si>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t>PA26728</t>
  </si>
  <si>
    <t>Accord oral IWR du 30/03/21</t>
  </si>
  <si>
    <t>PA26545</t>
  </si>
  <si>
    <t>T0510LB240B</t>
  </si>
  <si>
    <t>TA6V STD DIA 240 UKAD LINGOT ECOTI BOMBARDIER</t>
  </si>
  <si>
    <t xml:space="preserve"> $144 750,00 </t>
  </si>
  <si>
    <t>Accord oral IWR du 30/03/22</t>
  </si>
  <si>
    <t>PA26729</t>
  </si>
  <si>
    <t>Accord oral IWR du 30/03/23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</si>
  <si>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</si>
  <si>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</si>
  <si>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</si>
  <si>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</si>
  <si>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</si>
  <si>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</si>
  <si>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</si>
  <si>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</si>
  <si>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</si>
  <si>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</si>
  <si>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</si>
  <si>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</si>
  <si>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</si>
  <si>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</si>
  <si>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</si>
  <si>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</si>
  <si>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</si>
  <si>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</si>
  <si>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</si>
  <si>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</si>
  <si>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</si>
  <si>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</si>
  <si>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</si>
  <si>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</si>
  <si>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</si>
  <si>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</si>
  <si>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</si>
  <si>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</si>
  <si>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Mois Initial</t>
  </si>
  <si>
    <t>Mois Report</t>
  </si>
  <si>
    <t>Étiquettes de colonnes</t>
  </si>
  <si>
    <t>Total général</t>
  </si>
  <si>
    <t>Report</t>
  </si>
  <si>
    <t>Somme de Qté</t>
  </si>
  <si>
    <t>Étiquettes de lignes</t>
  </si>
  <si>
    <t>Contrat</t>
  </si>
  <si>
    <t>Airbus</t>
  </si>
  <si>
    <t>Safran</t>
  </si>
  <si>
    <t>Bombardier</t>
  </si>
  <si>
    <t>Spirit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</si>
</sst>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/>
    <xf numFmtId="14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3945.798282986114" createdVersion="6" refreshedVersion="6" minRefreshableVersion="3" recordCount="79" xr:uid="{AC86AC9B-6F50-49F8-8245-C0F60118B0A8}">
  <cacheSource type="worksheet">
    <worksheetSource name="data"/>
  </cacheSource>
  <cacheFields count="18">
    <cacheField name="SC" numFmtId="0">
      <sharedItems/>
    </cacheField>
    <cacheField name="N° Cde UKAD" numFmtId="0">
      <sharedItems containsSemiMixedTypes="0" containsString="0" containsNumber="1" containsInteger="1" minValue="11002118" maxValue="11003069"/>
    </cacheField>
    <cacheField name="N° commande client" numFmtId="0">
      <sharedItems containsMixedTypes="1" containsNumber="1" containsInteger="1" minValue="20594391" maxValue="4500495512"/>
    </cacheField>
    <cacheField name="Contrat" numFmtId="0">
      <sharedItems count="4">
        <s v="Airbus"/>
        <s v="Safran"/>
        <s v="Bombardier"/>
        <s v="Spirit"/>
      </sharedItems>
    </cacheField>
    <cacheField name="Client" numFmtId="0">
      <sharedItems count="6">
        <s v="OTTO FUCHS"/>
        <s v="HOWMET AERO"/>
        <s v="PLYMOUTH"/>
        <s v="PAMIERS"/>
        <s v="BOHLER"/>
        <s v="METTIS"/>
      </sharedItems>
    </cacheField>
    <cacheField name="poste commande" numFmtId="0">
      <sharedItems containsMixedTypes="1" containsNumber="1" containsInteger="1" minValue="1" maxValue="310"/>
    </cacheField>
    <cacheField name="Code article" numFmtId="0">
      <sharedItems/>
    </cacheField>
    <cacheField name="Designation article" numFmtId="0">
      <sharedItems/>
    </cacheField>
    <cacheField name="Qté" numFmtId="0">
      <sharedItems containsSemiMixedTypes="0" containsString="0" containsNumber="1" containsInteger="1" minValue="690" maxValue="11000"/>
    </cacheField>
    <cacheField name="PV unitaire" numFmtId="0">
      <sharedItems containsMixedTypes="1" containsNumber="1" minValue="30.5" maxValue="37.200000000000003"/>
    </cacheField>
    <cacheField name="CA total" numFmtId="0">
      <sharedItems containsMixedTypes="1" containsNumber="1" minValue="25599" maxValue="380600"/>
    </cacheField>
    <cacheField name="type de demande" numFmtId="4">
      <sharedItems count="4">
        <s v="report"/>
        <s v="ANNULATION"/>
        <s v="décalage" u="1"/>
        <s v="annualtion" u="1"/>
      </sharedItems>
    </cacheField>
    <cacheField name="Date initiale" numFmtId="0">
      <sharedItems containsDate="1" containsMixedTypes="1" minDate="2020-01-30T00:00:00" maxDate="2020-12-16T00:00:00"/>
    </cacheField>
    <cacheField name="Mois Initial" numFmtId="0">
      <sharedItems containsSemiMixedTypes="0" containsString="0" containsNumber="1" containsInteger="1" minValue="2001" maxValue="2012"/>
    </cacheField>
    <cacheField name="Nouvelle date" numFmtId="0">
      <sharedItems containsDate="1" containsBlank="1" containsMixedTypes="1" minDate="2020-06-18T00:00:00" maxDate="2021-10-09T00:00:00"/>
    </cacheField>
    <cacheField name="Mois Report" numFmtId="0">
      <sharedItems containsString="0" containsBlank="1" containsNumber="1" containsInteger="1" minValue="2006" maxValue="2110"/>
    </cacheField>
    <cacheField name="Accepté_x000a_O/N" numFmtId="0">
      <sharedItems containsBlank="1"/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s v="HHI"/>
    <n v="11002764"/>
    <n v="4500495512"/>
    <x v="0"/>
    <x v="0"/>
    <n v="10"/>
    <s v="PF05B000005"/>
    <s v="Rond Ø150 Otto Fuchs Beta - Multiple"/>
    <n v="8100"/>
    <n v="37.200000000000003"/>
    <n v="301320"/>
    <x v="0"/>
    <s v="S32-2020"/>
    <n v="2008"/>
    <s v="09.2021"/>
    <n v="2102"/>
    <m/>
    <m/>
  </r>
  <r>
    <s v="HHI"/>
    <n v="11002118"/>
    <n v="4500448062"/>
    <x v="0"/>
    <x v="0"/>
    <s v="40/50/60"/>
    <s v="PF05S000531"/>
    <s v="Rond Ø200 Otto Fuchs x 35,49 Kg"/>
    <n v="5325"/>
    <n v="32.86"/>
    <n v="174979.5"/>
    <x v="0"/>
    <s v="S18/29/31"/>
    <n v="2004"/>
    <s v="22/25/28-2021"/>
    <n v="2105"/>
    <m/>
    <m/>
  </r>
  <r>
    <s v="HHI"/>
    <n v="11002131"/>
    <n v="4500449201"/>
    <x v="0"/>
    <x v="0"/>
    <n v="310"/>
    <s v="PF05S000505"/>
    <s v="Rond Ø250 OTTO FUCHS X 32,40Kg"/>
    <n v="5121"/>
    <n v="32.33"/>
    <n v="165561.93"/>
    <x v="0"/>
    <s v="S31"/>
    <n v="2007"/>
    <s v="S22 - 2021"/>
    <n v="2105"/>
    <m/>
    <m/>
  </r>
  <r>
    <s v="HHI"/>
    <n v="11003043"/>
    <s v="PO37462"/>
    <x v="1"/>
    <x v="1"/>
    <s v="10_x000a_20"/>
    <s v="PF05A100030_x000a_PF05A100031_x000a_"/>
    <s v="ROND 10&quot;&quot; - Ø254 - HOWMET SUZHOU_x000a_ROND 12&quot; - Ø305 - HOWMET SUZHOU"/>
    <n v="11000"/>
    <s v="24,07 _x000a_23,07  "/>
    <e v="#VALUE!"/>
    <x v="0"/>
    <s v="S35"/>
    <n v="2008"/>
    <d v="2021-01-15T00:00:00"/>
    <n v="2101"/>
    <m/>
    <m/>
  </r>
  <r>
    <s v="HHI"/>
    <n v="11002926"/>
    <s v="PO# 8901."/>
    <x v="0"/>
    <x v="2"/>
    <n v="10"/>
    <s v="PF05PL00001"/>
    <s v="Rond Ø223 PLYMOUTH"/>
    <n v="6804"/>
    <n v="31"/>
    <n v="210924"/>
    <x v="1"/>
    <d v="2020-07-03T00:00:00"/>
    <n v="2007"/>
    <m/>
    <m/>
    <m/>
    <m/>
  </r>
  <r>
    <s v="LKR"/>
    <n v="11002853"/>
    <s v="PA26543"/>
    <x v="2"/>
    <x v="3"/>
    <n v="1"/>
    <s v="T0500LB240M370B"/>
    <s v="TA6V STD DIA 240 UKAD MULT 370 KG BOMBARDIER"/>
    <n v="5920"/>
    <s v=" $30,66 "/>
    <s v=" $181 507,20 "/>
    <x v="1"/>
    <d v="2020-03-12T00:00:00"/>
    <n v="2003"/>
    <m/>
    <m/>
    <s v="O"/>
    <s v="Accord XDE par mail"/>
  </r>
  <r>
    <s v="LKR"/>
    <n v="11002857"/>
    <s v="PA26547"/>
    <x v="2"/>
    <x v="3"/>
    <n v="2"/>
    <s v="T0500LB240B"/>
    <s v="TA6V STD DIA 240 UKAD BOMBARDIER"/>
    <n v="5500"/>
    <s v=" $28,95 "/>
    <s v=" $159 225,00 "/>
    <x v="1"/>
    <d v="2020-03-19T00:00:00"/>
    <n v="2003"/>
    <m/>
    <m/>
    <s v="O"/>
    <s v="Accord XDE par mail"/>
  </r>
  <r>
    <s v="LKR"/>
    <n v="11002788"/>
    <s v="PA26469"/>
    <x v="0"/>
    <x v="3"/>
    <n v="1"/>
    <s v="T0518LB280"/>
    <s v="TA6V STD DIA 280 UKAD mini 935KG"/>
    <n v="3744"/>
    <s v=" $30,50 "/>
    <s v=" $114 192,00 "/>
    <x v="1"/>
    <d v="2020-03-19T00:00:00"/>
    <n v="2003"/>
    <m/>
    <m/>
    <s v="O"/>
    <s v="Accord XDE par mail"/>
  </r>
  <r>
    <s v="LKR"/>
    <n v="11002791"/>
    <s v="PA26472"/>
    <x v="0"/>
    <x v="3"/>
    <n v="1"/>
    <s v="T0518LB280"/>
    <s v="TA6V STD DIA 280 UKAD mini 935KG"/>
    <n v="3744"/>
    <s v=" $30,50 "/>
    <s v=" $114 192,00 "/>
    <x v="1"/>
    <d v="2020-03-26T00:00:00"/>
    <n v="2003"/>
    <m/>
    <m/>
    <s v="O"/>
    <s v="Accord XDE par mail"/>
  </r>
  <r>
    <s v="LKR"/>
    <n v="11002803"/>
    <s v="PA26525"/>
    <x v="0"/>
    <x v="3"/>
    <n v="1"/>
    <s v="T0518LB330"/>
    <s v="TA6V STD DIA 330 UKAD"/>
    <n v="5500"/>
    <s v=" $30,50 "/>
    <s v=" $167 750,00 "/>
    <x v="1"/>
    <d v="2020-04-09T00:00:00"/>
    <n v="2004"/>
    <m/>
    <m/>
    <s v="O"/>
    <s v="Accord XDE par mail"/>
  </r>
  <r>
    <s v="LKR"/>
    <n v="11002792"/>
    <s v="PA26473"/>
    <x v="0"/>
    <x v="3"/>
    <n v="1"/>
    <s v="T0518LB280"/>
    <s v="TA6V STD DIA 280 UKAD mini 935KG"/>
    <n v="3744"/>
    <s v=" $30,50 "/>
    <s v=" $114 192,00 "/>
    <x v="1"/>
    <d v="2020-04-09T00:00:00"/>
    <n v="2004"/>
    <m/>
    <m/>
    <s v="O"/>
    <s v="Accord XDE par mail"/>
  </r>
  <r>
    <s v="LKR"/>
    <n v="11002804"/>
    <s v="PA26526"/>
    <x v="0"/>
    <x v="3"/>
    <n v="1"/>
    <s v="T0518LB330"/>
    <s v="TA6V STD DIA 330 UKAD"/>
    <n v="5500"/>
    <s v=" $30,50 "/>
    <s v=" $167 750,00 "/>
    <x v="1"/>
    <d v="2020-04-09T00:00:00"/>
    <n v="2004"/>
    <m/>
    <m/>
    <s v="O"/>
    <s v="Accord XDE par mail"/>
  </r>
  <r>
    <s v="LKR"/>
    <n v="11002785"/>
    <s v="PA26466"/>
    <x v="0"/>
    <x v="3"/>
    <n v="1"/>
    <s v="T0518LB280"/>
    <s v="TA6V STD DIA 280 UKAD mini 935KG"/>
    <n v="3744"/>
    <s v=" $30,50 "/>
    <s v=" $114 192,00 "/>
    <x v="1"/>
    <d v="2020-04-17T00:00:00"/>
    <n v="2004"/>
    <m/>
    <m/>
    <s v="O"/>
    <s v="Accord XDE par mail"/>
  </r>
  <r>
    <s v="LKR"/>
    <n v="11002808"/>
    <s v="PA26530"/>
    <x v="0"/>
    <x v="3"/>
    <n v="1"/>
    <s v="T0518LB330"/>
    <s v="TA6V STD DIA 330 UKAD"/>
    <n v="5500"/>
    <s v=" $30,50 "/>
    <s v=" $167 750,00 "/>
    <x v="1"/>
    <d v="2020-05-07T00:00:00"/>
    <n v="2005"/>
    <m/>
    <m/>
    <s v="O"/>
    <s v="Accord XDE par mail"/>
  </r>
  <r>
    <s v="LKR"/>
    <n v="11002778"/>
    <s v="PA26458"/>
    <x v="0"/>
    <x v="3"/>
    <n v="1"/>
    <s v="T0518LB280"/>
    <s v="TA6V STD DIA 280 UKAD mini 935KG"/>
    <n v="3744"/>
    <s v=" $30,50 "/>
    <s v=" $114 192,00 "/>
    <x v="1"/>
    <d v="2020-05-07T00:00:00"/>
    <n v="2005"/>
    <m/>
    <m/>
    <s v="O"/>
    <s v="Accord XDE par mail"/>
  </r>
  <r>
    <s v="LKR"/>
    <n v="11002706"/>
    <s v="PA26227"/>
    <x v="2"/>
    <x v="3"/>
    <n v="1"/>
    <s v="T0500LB240B"/>
    <s v="TA6V STD DIA 240 UKAD BOMBARDIER"/>
    <n v="5500"/>
    <s v=" $28,95 "/>
    <s v=" $159 225,00 "/>
    <x v="1"/>
    <d v="2020-05-14T00:00:00"/>
    <n v="2005"/>
    <m/>
    <m/>
    <s v="O"/>
    <s v="Accord XDE par mail"/>
  </r>
  <r>
    <s v="LKR"/>
    <n v="11002605"/>
    <s v=" PA25418"/>
    <x v="0"/>
    <x v="3"/>
    <n v="1"/>
    <s v="T0518LB280"/>
    <s v="TA6V STD DIA 280 UKAD mini 935KG"/>
    <n v="3744"/>
    <s v=" $30,50 "/>
    <s v=" $114 192,00 "/>
    <x v="1"/>
    <d v="2020-05-14T00:00:00"/>
    <n v="2005"/>
    <m/>
    <m/>
    <s v="O"/>
    <s v="Accord XDE par mail"/>
  </r>
  <r>
    <s v="LKR"/>
    <n v="11002805"/>
    <s v="PA26527"/>
    <x v="0"/>
    <x v="3"/>
    <n v="1"/>
    <s v="T0518LB330"/>
    <s v="TA6V STD DIA 330 UKAD"/>
    <n v="5500"/>
    <s v=" $30,50 "/>
    <s v=" $167 750,00 "/>
    <x v="1"/>
    <d v="2020-06-11T00:00:00"/>
    <n v="2006"/>
    <m/>
    <m/>
    <s v="O"/>
    <s v="Accord XDE par mail"/>
  </r>
  <r>
    <s v="LKR"/>
    <n v="11002781"/>
    <s v="PA26462"/>
    <x v="0"/>
    <x v="3"/>
    <n v="1"/>
    <s v="T0518LB280"/>
    <s v="TA6V STD DIA 280 UKAD mini 935KG"/>
    <n v="3744"/>
    <s v=" $30,50 "/>
    <s v=" $114 192,00 "/>
    <x v="1"/>
    <d v="2020-06-11T00:00:00"/>
    <n v="2006"/>
    <m/>
    <m/>
    <s v="O"/>
    <s v="Accord XDE par mail"/>
  </r>
  <r>
    <s v="LKR"/>
    <n v="11002782"/>
    <s v="PA26463"/>
    <x v="0"/>
    <x v="3"/>
    <n v="1"/>
    <s v="T0518LB280"/>
    <s v="TA6V STD DIA 280 UKAD mini 935KG"/>
    <n v="3744"/>
    <s v=" $30,50 "/>
    <s v=" $114 192,00 "/>
    <x v="1"/>
    <d v="2020-06-18T00:00:00"/>
    <n v="2006"/>
    <m/>
    <m/>
    <s v="O"/>
    <s v="Accord XDE par mail"/>
  </r>
  <r>
    <s v="LKR"/>
    <n v="11002949"/>
    <s v=" PA27102"/>
    <x v="3"/>
    <x v="3"/>
    <n v="1"/>
    <s v="T0517LB330"/>
    <s v="TA6V STD DIA 330 UKAD BETA"/>
    <n v="5500"/>
    <s v=" $30,50 "/>
    <s v=" $167 750,00 "/>
    <x v="1"/>
    <d v="2020-07-02T00:00:00"/>
    <n v="2007"/>
    <m/>
    <m/>
    <s v="O"/>
    <s v="Accord XDE par mail"/>
  </r>
  <r>
    <s v="LKR"/>
    <n v="11002953"/>
    <s v=" PA27532"/>
    <x v="0"/>
    <x v="3"/>
    <n v="1"/>
    <s v="T0518LB330"/>
    <s v="TA6V STD DIA 330 UKAD"/>
    <n v="5500"/>
    <s v=" $30,50 "/>
    <s v=" $167 750,00 "/>
    <x v="1"/>
    <d v="2020-07-09T00:00:00"/>
    <n v="2007"/>
    <m/>
    <m/>
    <s v="O"/>
    <s v="Accord XDE par mail"/>
  </r>
  <r>
    <s v="LKR"/>
    <n v="11002952"/>
    <s v=" PA25531"/>
    <x v="0"/>
    <x v="3"/>
    <n v="1"/>
    <s v="T0518LB280"/>
    <s v="TA6V STD DIA 280 UKAD mini 935KG"/>
    <n v="3744"/>
    <s v=" $30,50 "/>
    <s v=" $114 192,00 "/>
    <x v="1"/>
    <d v="2020-07-09T00:00:00"/>
    <n v="2007"/>
    <m/>
    <m/>
    <s v="O"/>
    <s v="Accord XDE par mail"/>
  </r>
  <r>
    <s v="LKR"/>
    <n v="11003069"/>
    <s v=" PA28194"/>
    <x v="0"/>
    <x v="3"/>
    <n v="1"/>
    <s v="T0500LB240"/>
    <s v="TA6V STD DIA 240 UKAD"/>
    <n v="5500"/>
    <s v=" $30,50 "/>
    <s v=" $167 750,00 "/>
    <x v="1"/>
    <d v="2020-07-23T00:00:00"/>
    <n v="2007"/>
    <m/>
    <m/>
    <s v="O"/>
    <s v="Accord XDE par mail"/>
  </r>
  <r>
    <s v="LKR"/>
    <n v="11002830"/>
    <s v="PA26451"/>
    <x v="0"/>
    <x v="3"/>
    <n v="1"/>
    <s v="T0518LB240"/>
    <s v="TA6V STD DIA 240 UKAD"/>
    <n v="5500"/>
    <s v=" $30,50 "/>
    <s v=" $167 750,00 "/>
    <x v="1"/>
    <d v="2020-09-10T00:00:00"/>
    <n v="2009"/>
    <m/>
    <m/>
    <s v="O"/>
    <s v="Accord XDE par mail"/>
  </r>
  <r>
    <s v="LKR"/>
    <n v="11003027"/>
    <s v="PA28033"/>
    <x v="0"/>
    <x v="3"/>
    <n v="1"/>
    <s v="T0518LB330"/>
    <s v="TA6V STD DIA 330 UKAD"/>
    <n v="5500"/>
    <s v=" $30,50 "/>
    <s v=" $167 750,00 "/>
    <x v="1"/>
    <d v="2020-09-10T00:00:00"/>
    <n v="2009"/>
    <m/>
    <m/>
    <s v="O"/>
    <s v="Accord XDE par mail"/>
  </r>
  <r>
    <s v="LKR"/>
    <n v="11002996"/>
    <s v=" PA27675"/>
    <x v="0"/>
    <x v="3"/>
    <n v="1"/>
    <s v="T0517LB330"/>
    <s v="TA6V STD DIA 330 BETA UKAD"/>
    <n v="5500"/>
    <s v=" $30,50 "/>
    <s v=" $167 750,00 "/>
    <x v="1"/>
    <d v="2020-09-03T00:00:00"/>
    <n v="2009"/>
    <m/>
    <m/>
    <s v="O"/>
    <s v="Accord XDE par mail"/>
  </r>
  <r>
    <s v="LKR"/>
    <n v="11002956"/>
    <s v=" PA27536"/>
    <x v="0"/>
    <x v="3"/>
    <n v="1"/>
    <s v="T0518LB330"/>
    <s v="TA6V STD DIA 330 UKAD"/>
    <n v="5500"/>
    <s v=" $30,50 "/>
    <s v=" $167 750,00 "/>
    <x v="1"/>
    <d v="2020-09-17T00:00:00"/>
    <n v="2009"/>
    <m/>
    <m/>
    <s v="O"/>
    <s v="Accord XDE par mail"/>
  </r>
  <r>
    <s v="LKR"/>
    <n v="11002952"/>
    <s v=" PA27531"/>
    <x v="0"/>
    <x v="3"/>
    <n v="1"/>
    <s v="T0518LB330"/>
    <s v="TA6V STD DIA 330 UKAD"/>
    <n v="5500"/>
    <s v=" $30,50 "/>
    <s v=" $167 750,00 "/>
    <x v="1"/>
    <d v="2020-09-24T00:00:00"/>
    <n v="2009"/>
    <m/>
    <m/>
    <s v="O"/>
    <s v="Accord XDE par mail"/>
  </r>
  <r>
    <s v="LKR"/>
    <n v="11002864"/>
    <s v="PA26486"/>
    <x v="0"/>
    <x v="3"/>
    <n v="1"/>
    <s v="T0500LP650X305S"/>
    <s v="TA6V PLAT 650*305 USINE MINI 1020KG"/>
    <n v="5500"/>
    <s v=" $30,95 "/>
    <s v=" $170 225,00 "/>
    <x v="1"/>
    <d v="2020-10-08T00:00:00"/>
    <n v="2010"/>
    <m/>
    <m/>
    <s v="O"/>
    <s v="Accord XDE par mail"/>
  </r>
  <r>
    <s v="LKR"/>
    <n v="11002962"/>
    <s v=" PA27586"/>
    <x v="0"/>
    <x v="3"/>
    <n v="1"/>
    <s v="T0517LB330"/>
    <s v="TA6V STD DIA 330 UKAD BETA"/>
    <n v="5500"/>
    <s v=" $30,50 "/>
    <s v=" $167 750,00 "/>
    <x v="1"/>
    <d v="2020-10-22T00:00:00"/>
    <n v="2010"/>
    <m/>
    <m/>
    <s v="O"/>
    <s v="Accord XDE par mail"/>
  </r>
  <r>
    <s v="LKR"/>
    <n v="11002922"/>
    <s v=" PA26459"/>
    <x v="0"/>
    <x v="3"/>
    <n v="1"/>
    <s v="T0518LB280"/>
    <s v="TA6V STD DIA 280 UKAD mini 935KG"/>
    <n v="3744"/>
    <s v=" $30,50 "/>
    <s v=" $114 192,00 "/>
    <x v="1"/>
    <d v="2020-01-30T00:00:00"/>
    <n v="2001"/>
    <m/>
    <m/>
    <s v="O"/>
    <s v="Accord XDE par mail"/>
  </r>
  <r>
    <s v="LKR"/>
    <n v="11002996"/>
    <s v=" PA27675"/>
    <x v="0"/>
    <x v="3"/>
    <n v="1"/>
    <s v="T0517LB330"/>
    <s v="TA6V STD DIA 330 BETA UKAD"/>
    <n v="5500"/>
    <s v=" $30,50 "/>
    <s v=" $167 750,00 "/>
    <x v="1"/>
    <d v="2020-09-03T00:00:00"/>
    <n v="2009"/>
    <m/>
    <m/>
    <s v="O"/>
    <s v="Accord XDE par mail"/>
  </r>
  <r>
    <s v="LKR"/>
    <n v="11002817"/>
    <s v="PA26445"/>
    <x v="0"/>
    <x v="3"/>
    <n v="1"/>
    <s v="T0518LB180"/>
    <s v="TA6V STD DIA 180  UKAD"/>
    <n v="2750"/>
    <s v=" $32,00 "/>
    <s v=" $88 000,00 "/>
    <x v="0"/>
    <d v="2020-09-10T00:00:00"/>
    <n v="2009"/>
    <d v="2020-10-01T00:00:00"/>
    <n v="2010"/>
    <s v="O"/>
    <s v="Accord XDE par mail"/>
  </r>
  <r>
    <s v="LKR"/>
    <n v="11002816"/>
    <s v="PA26444"/>
    <x v="0"/>
    <x v="3"/>
    <n v="1"/>
    <s v="T0518LB180"/>
    <s v="TA6V STD DIA 180  UKAD"/>
    <n v="2750"/>
    <s v=" $32,00 "/>
    <s v=" $88 000,00 "/>
    <x v="0"/>
    <d v="2020-07-09T00:00:00"/>
    <n v="2007"/>
    <d v="2020-10-29T00:00:00"/>
    <n v="2010"/>
    <s v="O"/>
    <s v="Accord XDE par mail"/>
  </r>
  <r>
    <s v="LKR"/>
    <n v="11002818"/>
    <s v=" PA26446"/>
    <x v="0"/>
    <x v="3"/>
    <n v="1"/>
    <s v="T0518LB180"/>
    <s v="TA6V STD DIA 180  UKAD"/>
    <n v="2750"/>
    <s v=" $32,00 "/>
    <s v=" $88 000,00 "/>
    <x v="0"/>
    <d v="2020-10-01T00:00:00"/>
    <n v="2010"/>
    <d v="2020-11-26T00:00:00"/>
    <n v="2011"/>
    <s v="O"/>
    <s v="Accord XDE par mail"/>
  </r>
  <r>
    <s v="LKR"/>
    <n v="11002846"/>
    <s v="PA26433"/>
    <x v="0"/>
    <x v="3"/>
    <n v="1"/>
    <s v="T0600LB110"/>
    <s v="TA6V ELI UKAD DIA 110 MM"/>
    <n v="794"/>
    <s v=" $38,00 "/>
    <s v=" $30 172,00 "/>
    <x v="0"/>
    <d v="2020-03-25T00:00:00"/>
    <n v="2003"/>
    <d v="2020-06-18T00:00:00"/>
    <n v="2006"/>
    <s v="O"/>
    <s v="Accord oral IWR du 30/03/20"/>
  </r>
  <r>
    <s v="LKR"/>
    <n v="11002960"/>
    <s v="PA26728"/>
    <x v="2"/>
    <x v="3"/>
    <n v="1"/>
    <s v="T0500LB240M370B"/>
    <s v="TA6V STD DIA 240 UKAD MULT 370 KG BOMBARDIER"/>
    <n v="5920"/>
    <s v=" $30,66 "/>
    <s v=" $181 507,20 "/>
    <x v="0"/>
    <d v="2020-06-08T00:00:00"/>
    <n v="2006"/>
    <d v="2020-10-08T00:00:00"/>
    <n v="2010"/>
    <s v="O"/>
    <s v="Accord oral IWR du 30/03/21"/>
  </r>
  <r>
    <s v="LKR"/>
    <n v="11002855"/>
    <s v="PA26545"/>
    <x v="2"/>
    <x v="3"/>
    <n v="1"/>
    <s v="T0510LB240B"/>
    <s v="TA6V STD DIA 240 UKAD LINGOT ECOTI BOMBARDIER"/>
    <n v="5000"/>
    <s v=" $28,95 "/>
    <s v=" $144 750,00 "/>
    <x v="0"/>
    <d v="2020-07-09T00:00:00"/>
    <n v="2007"/>
    <d v="2020-11-05T00:00:00"/>
    <n v="2011"/>
    <s v="O"/>
    <s v="Accord oral IWR du 30/03/22"/>
  </r>
  <r>
    <s v="LKR"/>
    <n v="11002961"/>
    <s v="PA26729"/>
    <x v="2"/>
    <x v="3"/>
    <n v="1"/>
    <s v="T0500LB240M370B"/>
    <s v="TA6V STD DIA 240 UKAD MULT 370 KG BOMBARDIER"/>
    <n v="5920"/>
    <s v=" $30,66 "/>
    <s v=" $181 507,20 "/>
    <x v="0"/>
    <d v="2020-07-08T00:00:00"/>
    <n v="2007"/>
    <d v="2020-11-13T00:00:00"/>
    <n v="2011"/>
    <s v="O"/>
    <s v="Accord oral IWR du 30/03/23"/>
  </r>
  <r>
    <s v="SBS"/>
    <n v="11002556"/>
    <n v="20594398"/>
    <x v="0"/>
    <x v="4"/>
    <n v="10"/>
    <s v="PF05S000060"/>
    <s v="L531 RD 152,40 mults 84,5 KG Conbid/UKAD"/>
    <n v="11000"/>
    <n v="34.6"/>
    <n v="380600"/>
    <x v="0"/>
    <d v="2020-06-09T00:00:00"/>
    <n v="2006"/>
    <d v="2020-10-09T00:00:00"/>
    <n v="2010"/>
    <m/>
    <m/>
  </r>
  <r>
    <s v="SBS"/>
    <n v="11002557"/>
    <n v="20594399"/>
    <x v="0"/>
    <x v="4"/>
    <n v="10"/>
    <s v="PF05S000060"/>
    <s v="L531 RD 152,40 mults 84,5 KG Conbid/UKAD"/>
    <n v="5500"/>
    <n v="34.6"/>
    <n v="190300"/>
    <x v="0"/>
    <d v="2020-08-07T00:00:00"/>
    <n v="2008"/>
    <d v="2021-02-02T00:00:00"/>
    <n v="2102"/>
    <m/>
    <m/>
  </r>
  <r>
    <s v="SBS"/>
    <n v="11002558"/>
    <n v="20594400"/>
    <x v="0"/>
    <x v="4"/>
    <n v="10"/>
    <s v="PF05S000060"/>
    <s v="L531 RD 152,40 mults 84,5 KG Conbid/UKAD"/>
    <n v="5500"/>
    <n v="34.6"/>
    <n v="190300"/>
    <x v="0"/>
    <d v="2020-09-08T00:00:00"/>
    <n v="2009"/>
    <d v="2021-02-09T00:00:00"/>
    <n v="2102"/>
    <m/>
    <m/>
  </r>
  <r>
    <s v="SBS"/>
    <n v="11002735"/>
    <n v="20597313"/>
    <x v="0"/>
    <x v="4"/>
    <n v="10"/>
    <s v="PF05S000060"/>
    <s v="L531 RD 152,40 mults 84,5 KG Conbid/UKAD"/>
    <n v="10000"/>
    <n v="34.6"/>
    <n v="346000"/>
    <x v="0"/>
    <d v="2020-11-09T00:00:00"/>
    <n v="2011"/>
    <d v="2021-04-09T00:00:00"/>
    <n v="2104"/>
    <m/>
    <m/>
  </r>
  <r>
    <s v="SBS"/>
    <n v="11002737"/>
    <n v="20597458"/>
    <x v="0"/>
    <x v="4"/>
    <n v="10"/>
    <s v="PF05S000060"/>
    <s v="L531 RD 152,40 mults 84,5 KG Conbid/UKAD"/>
    <n v="4536"/>
    <n v="34.6"/>
    <n v="156945.60000000001"/>
    <x v="0"/>
    <d v="2020-12-01T00:00:00"/>
    <n v="2012"/>
    <d v="2021-08-02T00:00:00"/>
    <n v="2108"/>
    <m/>
    <m/>
  </r>
  <r>
    <s v="SBS"/>
    <n v="11002549"/>
    <n v="20594391"/>
    <x v="0"/>
    <x v="4"/>
    <n v="10"/>
    <s v="PF05S000061"/>
    <s v="L531 RD 228,60 R/L Conbid/UKAD"/>
    <n v="3300"/>
    <n v="31"/>
    <n v="102300"/>
    <x v="0"/>
    <d v="2020-06-08T00:00:00"/>
    <n v="2006"/>
    <d v="2020-10-09T00:00:00"/>
    <n v="2010"/>
    <m/>
    <m/>
  </r>
  <r>
    <s v="SBS"/>
    <n v="11003018"/>
    <n v="20600359"/>
    <x v="0"/>
    <x v="4"/>
    <n v="10"/>
    <s v="PF05S000061"/>
    <s v="L531 RD 228,60 R/L Conbid/UKAD"/>
    <n v="4000"/>
    <n v="31"/>
    <n v="124000"/>
    <x v="0"/>
    <d v="2020-06-08T00:00:00"/>
    <n v="2006"/>
    <d v="2020-10-09T00:00:00"/>
    <n v="2010"/>
    <m/>
    <m/>
  </r>
  <r>
    <s v="SBS"/>
    <n v="11002550"/>
    <n v="20594392"/>
    <x v="0"/>
    <x v="4"/>
    <n v="10"/>
    <s v="PF05S000061"/>
    <s v="L531 RD 228,60 R/L Conbid/UKAD"/>
    <n v="3600"/>
    <n v="31"/>
    <n v="111600"/>
    <x v="0"/>
    <d v="2020-08-07T00:00:00"/>
    <n v="2008"/>
    <d v="2021-01-13T00:00:00"/>
    <n v="2101"/>
    <m/>
    <m/>
  </r>
  <r>
    <s v="SBS"/>
    <n v="11002551"/>
    <n v="20594393"/>
    <x v="0"/>
    <x v="4"/>
    <n v="10"/>
    <s v="PF05S000061"/>
    <s v="L531 RD 228,60 R/L Conbid/UKAD"/>
    <n v="1800"/>
    <n v="31"/>
    <n v="55800"/>
    <x v="0"/>
    <d v="2020-09-08T00:00:00"/>
    <n v="2009"/>
    <d v="2021-03-12T00:00:00"/>
    <n v="2103"/>
    <m/>
    <m/>
  </r>
  <r>
    <s v="SBS"/>
    <n v="11002736"/>
    <n v="20597314"/>
    <x v="0"/>
    <x v="4"/>
    <n v="10"/>
    <s v="PF05S000061"/>
    <s v="L531 RD 228,60 R/L Conbid/UKAD"/>
    <n v="2300"/>
    <n v="31"/>
    <n v="71300"/>
    <x v="0"/>
    <d v="2020-11-09T00:00:00"/>
    <n v="2011"/>
    <d v="2021-03-12T00:00:00"/>
    <n v="2103"/>
    <m/>
    <m/>
  </r>
  <r>
    <s v="SBS"/>
    <n v="11002728"/>
    <n v="20597309"/>
    <x v="0"/>
    <x v="4"/>
    <n v="10"/>
    <s v="PF05S000065"/>
    <s v="L531 RD 127,00 R/L Conbid/UKAD"/>
    <n v="4500"/>
    <n v="35"/>
    <n v="157500"/>
    <x v="0"/>
    <d v="2020-10-09T00:00:00"/>
    <n v="2010"/>
    <d v="2020-11-09T00:00:00"/>
    <n v="2011"/>
    <m/>
    <m/>
  </r>
  <r>
    <s v="SBS"/>
    <n v="11002729"/>
    <n v="20597310"/>
    <x v="0"/>
    <x v="4"/>
    <n v="10"/>
    <s v="PF05S000065"/>
    <s v="L531 RD 127,00 R/L Conbid/UKAD"/>
    <n v="2800"/>
    <n v="35"/>
    <n v="98000"/>
    <x v="0"/>
    <d v="2020-11-09T00:00:00"/>
    <n v="2011"/>
    <d v="2021-06-11T00:00:00"/>
    <n v="2106"/>
    <m/>
    <m/>
  </r>
  <r>
    <s v="SBS"/>
    <n v="11002732"/>
    <n v="20597258"/>
    <x v="0"/>
    <x v="4"/>
    <n v="10"/>
    <s v="PF05S000068"/>
    <s v="L531 RD 152,40 R/L Conbid/UKAD"/>
    <n v="1200"/>
    <n v="32"/>
    <n v="38400"/>
    <x v="0"/>
    <d v="2020-07-10T00:00:00"/>
    <n v="2007"/>
    <d v="2020-10-09T00:00:00"/>
    <n v="2010"/>
    <m/>
    <m/>
  </r>
  <r>
    <s v="SBS"/>
    <n v="11002733"/>
    <n v="20597259"/>
    <x v="0"/>
    <x v="4"/>
    <n v="10"/>
    <s v="PF05S000068"/>
    <s v="L531 RD 152,40 R/L Conbid/UKAD"/>
    <n v="1400"/>
    <n v="32"/>
    <n v="44800"/>
    <x v="0"/>
    <d v="2020-11-13T00:00:00"/>
    <n v="2011"/>
    <d v="2021-03-01T00:00:00"/>
    <n v="2103"/>
    <m/>
    <m/>
  </r>
  <r>
    <s v="SBS"/>
    <n v="11002637"/>
    <n v="20594401"/>
    <x v="0"/>
    <x v="4"/>
    <n v="10"/>
    <s v="PF05B000103"/>
    <s v="L531 RD 300,00 R/L Conbid/UKAD"/>
    <n v="2400"/>
    <n v="30.5"/>
    <n v="73200"/>
    <x v="0"/>
    <d v="2020-09-09T00:00:00"/>
    <n v="2009"/>
    <d v="2021-10-08T00:00:00"/>
    <n v="2110"/>
    <m/>
    <m/>
  </r>
  <r>
    <s v="SBS"/>
    <n v="11002562"/>
    <n v="20594404"/>
    <x v="0"/>
    <x v="4"/>
    <n v="10"/>
    <s v="PF05S000067"/>
    <s v="L531 RD 170,00 R/L Conbid/UKAD"/>
    <n v="7800"/>
    <n v="32"/>
    <n v="249600"/>
    <x v="0"/>
    <d v="2020-05-08T00:00:00"/>
    <n v="2005"/>
    <d v="2020-12-15T00:00:00"/>
    <n v="2012"/>
    <m/>
    <m/>
  </r>
  <r>
    <s v="SBS"/>
    <n v="11002731"/>
    <n v="20597312"/>
    <x v="0"/>
    <x v="4"/>
    <n v="10"/>
    <s v="PF05S000067"/>
    <s v="L531 RD 170,00 R/L Conbid/UKAD"/>
    <n v="2700"/>
    <n v="32"/>
    <n v="86400"/>
    <x v="0"/>
    <d v="2020-11-09T00:00:00"/>
    <n v="2011"/>
    <d v="2021-01-15T00:00:00"/>
    <n v="2101"/>
    <m/>
    <m/>
  </r>
  <r>
    <s v="SBS"/>
    <n v="11002566"/>
    <n v="20594408"/>
    <x v="0"/>
    <x v="4"/>
    <n v="10"/>
    <s v="PF05B000101"/>
    <s v="L531 RD 300,00 mults 238 KG Conbid/UKAD"/>
    <n v="3112"/>
    <n v="33.200000000000003"/>
    <n v="103318.39999999999"/>
    <x v="0"/>
    <d v="2020-08-07T00:00:00"/>
    <n v="2008"/>
    <d v="2020-09-11T00:00:00"/>
    <n v="2009"/>
    <m/>
    <m/>
  </r>
  <r>
    <s v="SBS"/>
    <n v="11002570"/>
    <n v="20594411"/>
    <x v="0"/>
    <x v="4"/>
    <n v="10"/>
    <s v="PF05B000102"/>
    <s v="L531 RD 254,00 mults 207,5 KG Conbid/UKA"/>
    <n v="2075"/>
    <n v="32.33"/>
    <n v="67084.75"/>
    <x v="0"/>
    <d v="2020-06-05T00:00:00"/>
    <n v="2006"/>
    <d v="2020-09-11T00:00:00"/>
    <n v="2009"/>
    <m/>
    <m/>
  </r>
  <r>
    <s v="SBS"/>
    <n v="11002572"/>
    <n v="20594413"/>
    <x v="0"/>
    <x v="4"/>
    <n v="10"/>
    <s v="PF05B000102"/>
    <s v="L531 RD 254,00 mults 207,5 KG Conbid/UKA"/>
    <n v="2075"/>
    <n v="32.33"/>
    <n v="67084.75"/>
    <x v="0"/>
    <d v="2020-09-04T00:00:00"/>
    <n v="2009"/>
    <d v="2021-02-02T00:00:00"/>
    <n v="2102"/>
    <m/>
    <m/>
  </r>
  <r>
    <s v="SBS"/>
    <n v="11002727"/>
    <n v="20597308"/>
    <x v="0"/>
    <x v="4"/>
    <n v="10"/>
    <s v="PF05B000102"/>
    <s v="L531 RD 254,00 mults 207,5 KG Conbid/UKA"/>
    <n v="2080"/>
    <n v="32.33"/>
    <n v="67246.399999999994"/>
    <x v="0"/>
    <d v="2020-11-09T00:00:00"/>
    <n v="2011"/>
    <d v="2021-03-01T00:00:00"/>
    <n v="2103"/>
    <m/>
    <m/>
  </r>
  <r>
    <s v="SBS"/>
    <n v="11002726"/>
    <n v="20597307"/>
    <x v="0"/>
    <x v="4"/>
    <n v="10"/>
    <s v="PF05B000102"/>
    <s v="L531 RD 254,00 mults 207,5 KG Conbid/UKA"/>
    <n v="2900"/>
    <n v="32.33"/>
    <n v="93757"/>
    <x v="0"/>
    <d v="2020-12-15T00:00:00"/>
    <n v="2012"/>
    <d v="2021-06-11T00:00:00"/>
    <n v="2106"/>
    <m/>
    <m/>
  </r>
  <r>
    <s v="SBS"/>
    <n v="11002571"/>
    <n v="20594412"/>
    <x v="0"/>
    <x v="4"/>
    <n v="10"/>
    <s v="PF05B000102"/>
    <s v="L531 RD 254,00 mults 207,5 KG Conbid/UKA"/>
    <n v="2490"/>
    <n v="32.33"/>
    <n v="80501.7"/>
    <x v="0"/>
    <d v="2020-12-15T00:00:00"/>
    <n v="2012"/>
    <d v="2021-07-08T00:00:00"/>
    <n v="2107"/>
    <m/>
    <m/>
  </r>
  <r>
    <s v="SBS"/>
    <n v="11002577"/>
    <s v="P-108581"/>
    <x v="0"/>
    <x v="5"/>
    <n v="40"/>
    <s v="PF05S000101"/>
    <s v="Rond Ø210  METTIS - 41,42 Kg"/>
    <n v="1258"/>
    <n v="32.86"/>
    <n v="41337.879999999997"/>
    <x v="1"/>
    <d v="2020-04-06T00:00:00"/>
    <n v="2004"/>
    <m/>
    <m/>
    <m/>
    <m/>
  </r>
  <r>
    <s v="SBS"/>
    <n v="11002577"/>
    <s v="P-108581"/>
    <x v="0"/>
    <x v="5"/>
    <n v="50"/>
    <s v="PF05S000101"/>
    <s v="Rond Ø210  METTIS - 41,42 Kg"/>
    <n v="3000"/>
    <n v="32.86"/>
    <n v="98580"/>
    <x v="1"/>
    <d v="2020-05-07T00:00:00"/>
    <n v="2005"/>
    <m/>
    <m/>
    <m/>
    <m/>
  </r>
  <r>
    <s v="SBS"/>
    <n v="11002577"/>
    <s v="P-108581"/>
    <x v="0"/>
    <x v="5"/>
    <n v="60"/>
    <s v="PF05S000101"/>
    <s v="Rond Ø210  METTIS - 41,42 Kg"/>
    <n v="4500"/>
    <n v="32.86"/>
    <n v="147870"/>
    <x v="1"/>
    <d v="2020-06-04T00:00:00"/>
    <n v="2006"/>
    <m/>
    <m/>
    <m/>
    <m/>
  </r>
  <r>
    <s v="SBS"/>
    <n v="11002577"/>
    <s v="P-108581"/>
    <x v="0"/>
    <x v="5"/>
    <n v="70"/>
    <s v="PF05S000101"/>
    <s v="Rond Ø210  METTIS - 41,42 Kg"/>
    <n v="4500"/>
    <n v="32.86"/>
    <n v="147870"/>
    <x v="1"/>
    <d v="2020-07-06T00:00:00"/>
    <n v="2007"/>
    <m/>
    <m/>
    <m/>
    <m/>
  </r>
  <r>
    <s v="SBS"/>
    <n v="11002577"/>
    <s v="P-108581"/>
    <x v="0"/>
    <x v="5"/>
    <n v="90"/>
    <s v="PF05S000101"/>
    <s v="Rond Ø210  METTIS - 41,42 Kg"/>
    <n v="3000"/>
    <n v="32.86"/>
    <n v="98580"/>
    <x v="1"/>
    <d v="2020-09-07T00:00:00"/>
    <n v="2009"/>
    <m/>
    <m/>
    <m/>
    <m/>
  </r>
  <r>
    <s v="SBS"/>
    <n v="11002577"/>
    <s v="P-108581"/>
    <x v="0"/>
    <x v="5"/>
    <n v="100"/>
    <s v="PF05S000101"/>
    <s v="Rond Ø210  METTIS - 41,42 Kg"/>
    <n v="3000"/>
    <n v="32.86"/>
    <n v="98580"/>
    <x v="1"/>
    <d v="2020-10-06T00:00:00"/>
    <n v="2010"/>
    <m/>
    <m/>
    <m/>
    <m/>
  </r>
  <r>
    <s v="SBS"/>
    <n v="11002577"/>
    <s v="P-108581"/>
    <x v="0"/>
    <x v="5"/>
    <n v="110"/>
    <s v="PF05S000101"/>
    <s v="Rond Ø210  METTIS - 41,42 Kg"/>
    <n v="3000"/>
    <n v="32.86"/>
    <n v="98580"/>
    <x v="1"/>
    <d v="2020-11-05T00:00:00"/>
    <n v="2011"/>
    <m/>
    <m/>
    <m/>
    <m/>
  </r>
  <r>
    <s v="SBS"/>
    <n v="11002577"/>
    <s v="P-108581"/>
    <x v="0"/>
    <x v="5"/>
    <n v="120"/>
    <s v="PF05S000101"/>
    <s v="Rond Ø210  METTIS - 41,42 Kg"/>
    <n v="3000"/>
    <n v="32.86"/>
    <n v="98580"/>
    <x v="1"/>
    <d v="2020-12-07T00:00:00"/>
    <n v="2012"/>
    <m/>
    <m/>
    <m/>
    <m/>
  </r>
  <r>
    <s v="SBS"/>
    <n v="11002578"/>
    <s v="P-108585"/>
    <x v="0"/>
    <x v="5"/>
    <n v="20"/>
    <s v="PF05S000100"/>
    <s v="Rond Ø165 METTIS - Multiple"/>
    <n v="1678"/>
    <n v="33.92"/>
    <n v="56917.760000000002"/>
    <x v="1"/>
    <d v="2020-04-06T00:00:00"/>
    <n v="2004"/>
    <m/>
    <m/>
    <m/>
    <m/>
  </r>
  <r>
    <s v="SBS"/>
    <n v="11002578"/>
    <s v="P-108585"/>
    <x v="0"/>
    <x v="5"/>
    <n v="30"/>
    <s v="PF05S000100"/>
    <s v="Rond Ø165 METTIS - Multiple"/>
    <n v="1678"/>
    <n v="33.92"/>
    <n v="56917.760000000002"/>
    <x v="1"/>
    <d v="2020-07-06T00:00:00"/>
    <n v="2007"/>
    <m/>
    <m/>
    <m/>
    <m/>
  </r>
  <r>
    <s v="SBS"/>
    <n v="11002578"/>
    <s v="P-108585"/>
    <x v="0"/>
    <x v="5"/>
    <n v="40"/>
    <s v="PF05S000100"/>
    <s v="Rond Ø165 METTIS - Multiple"/>
    <n v="1678"/>
    <n v="33.92"/>
    <n v="56917.760000000002"/>
    <x v="1"/>
    <d v="2020-10-06T00:00:00"/>
    <n v="2010"/>
    <m/>
    <m/>
    <m/>
    <m/>
  </r>
  <r>
    <s v="SBS"/>
    <n v="11002636"/>
    <s v="P-110109"/>
    <x v="0"/>
    <x v="5"/>
    <n v="60"/>
    <s v="PF05S000103"/>
    <s v="Rond Ø125  METTIS"/>
    <n v="690"/>
    <n v="37.1"/>
    <n v="25599"/>
    <x v="1"/>
    <d v="2020-02-07T00:00:00"/>
    <n v="2002"/>
    <m/>
    <m/>
    <m/>
    <m/>
  </r>
  <r>
    <s v="SBS"/>
    <n v="11002636"/>
    <s v="P-110109"/>
    <x v="0"/>
    <x v="5"/>
    <n v="70"/>
    <s v="PF05S000103"/>
    <s v="Rond Ø125  METTIS"/>
    <n v="690"/>
    <n v="37.1"/>
    <n v="25599"/>
    <x v="1"/>
    <d v="2020-04-06T00:00:00"/>
    <n v="2004"/>
    <m/>
    <m/>
    <m/>
    <m/>
  </r>
  <r>
    <s v="SBS"/>
    <n v="11002636"/>
    <s v="P-110109"/>
    <x v="0"/>
    <x v="5"/>
    <n v="80"/>
    <s v="PF05S000103"/>
    <s v="Rond Ø125  METTIS"/>
    <n v="690"/>
    <n v="37.1"/>
    <n v="25599"/>
    <x v="1"/>
    <d v="2020-06-08T00:00:00"/>
    <n v="2006"/>
    <m/>
    <m/>
    <m/>
    <m/>
  </r>
  <r>
    <s v="SBS"/>
    <n v="11002636"/>
    <s v="P-110109"/>
    <x v="0"/>
    <x v="5"/>
    <n v="90"/>
    <s v="PF05S000103"/>
    <s v="Rond Ø125  METTIS"/>
    <n v="690"/>
    <n v="37.1"/>
    <n v="25599"/>
    <x v="1"/>
    <d v="2020-08-10T00:00:00"/>
    <n v="2008"/>
    <m/>
    <m/>
    <m/>
    <m/>
  </r>
  <r>
    <s v="SBS"/>
    <n v="11002636"/>
    <s v="P-110109"/>
    <x v="0"/>
    <x v="5"/>
    <n v="100"/>
    <s v="PF05S000103"/>
    <s v="Rond Ø125  METTIS"/>
    <n v="690"/>
    <n v="37.1"/>
    <n v="25599"/>
    <x v="1"/>
    <d v="2020-10-05T00:00:00"/>
    <n v="201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F0A08B-648B-452A-B54B-FE3FD84AE9C9}" name="Tableau croisé dynamique3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L3:N6" firstHeaderRow="1" firstDataRow="2" firstDataCol="1" rowPageCount="1" colPageCount="1"/>
  <pivotFields count="18">
    <pivotField showAll="0"/>
    <pivotField showAll="0"/>
    <pivotField showAll="0"/>
    <pivotField axis="axisPage" showAll="0">
      <items count="5">
        <item x="0"/>
        <item x="2"/>
        <item x="1"/>
        <item x="3"/>
        <item t="default"/>
      </items>
    </pivotField>
    <pivotField axis="axisRow" showAll="0">
      <items count="7">
        <item x="4"/>
        <item x="1"/>
        <item x="5"/>
        <item x="0"/>
        <item x="3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Col" showAll="0">
      <items count="5">
        <item m="1" x="3"/>
        <item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4"/>
  </rowFields>
  <rowItems count="2">
    <i>
      <x v="1"/>
    </i>
    <i t="grand">
      <x/>
    </i>
  </rowItems>
  <colFields count="1">
    <field x="11"/>
  </colFields>
  <colItems count="2">
    <i>
      <x v="3"/>
    </i>
    <i t="grand">
      <x/>
    </i>
  </colItems>
  <pageFields count="1">
    <pageField fld="3" item="2" hier="-1"/>
  </pageFields>
  <dataFields count="1">
    <dataField name="Somme de Qté" fld="8" baseField="1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B8CD5D-99EA-4527-84F6-826E2C2DD8A6}" name="Tableau croisé dynamique2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G3:J6" firstHeaderRow="1" firstDataRow="2" firstDataCol="1" rowPageCount="1" colPageCount="1"/>
  <pivotFields count="18">
    <pivotField showAll="0"/>
    <pivotField showAll="0"/>
    <pivotField showAll="0"/>
    <pivotField axis="axisPage" showAll="0">
      <items count="5">
        <item x="0"/>
        <item x="2"/>
        <item x="1"/>
        <item x="3"/>
        <item t="default"/>
      </items>
    </pivotField>
    <pivotField axis="axisRow" showAll="0">
      <items count="7">
        <item x="4"/>
        <item x="1"/>
        <item x="5"/>
        <item x="0"/>
        <item x="3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Col" showAll="0">
      <items count="5">
        <item m="1" x="3"/>
        <item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4"/>
  </rowFields>
  <rowItems count="2">
    <i>
      <x v="4"/>
    </i>
    <i t="grand">
      <x/>
    </i>
  </rowItems>
  <colFields count="1">
    <field x="11"/>
  </colFields>
  <colItems count="3">
    <i>
      <x v="1"/>
    </i>
    <i>
      <x v="3"/>
    </i>
    <i t="grand">
      <x/>
    </i>
  </colItems>
  <pageFields count="1">
    <pageField fld="3" item="1" hier="-1"/>
  </pageFields>
  <dataFields count="1">
    <dataField name="Somme de Qté" fld="8" baseField="1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17D57A-C7F4-4B5A-AC32-FA6481D2AAAD}" name="Tableau croisé dynamique1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10" firstHeaderRow="1" firstDataRow="2" firstDataCol="1" rowPageCount="1" colPageCount="1"/>
  <pivotFields count="18">
    <pivotField showAll="0"/>
    <pivotField showAll="0"/>
    <pivotField showAll="0"/>
    <pivotField axis="axisPage" showAll="0">
      <items count="5">
        <item x="0"/>
        <item x="2"/>
        <item x="1"/>
        <item x="3"/>
        <item t="default"/>
      </items>
    </pivotField>
    <pivotField axis="axisRow" showAll="0">
      <items count="7">
        <item x="4"/>
        <item x="1"/>
        <item x="5"/>
        <item x="0"/>
        <item x="3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Col" showAll="0">
      <items count="5">
        <item m="1" x="3"/>
        <item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2"/>
    </i>
    <i>
      <x v="3"/>
    </i>
    <i>
      <x v="4"/>
    </i>
    <i>
      <x v="5"/>
    </i>
    <i t="grand">
      <x/>
    </i>
  </rowItems>
  <colFields count="1">
    <field x="11"/>
  </colFields>
  <colItems count="3">
    <i>
      <x v="1"/>
    </i>
    <i>
      <x v="3"/>
    </i>
    <i t="grand">
      <x/>
    </i>
  </colItems>
  <pageFields count="1">
    <pageField fld="3" item="0" hier="-1"/>
  </pageFields>
  <dataFields count="1">
    <dataField name="Somme de Qté" fld="8" baseField="1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workbookViewId="0">
      <pane ySplit="1" topLeftCell="A11" activePane="bottomLeft" state="frozen"/>
      <selection pane="bottomLeft" activeCell="D80" sqref="D80"/>
    </sheetView>
  </sheetViews>
  <sheetFormatPr baseColWidth="10" defaultColWidth="10.88671875" defaultRowHeight="13.8" x14ac:dyDescent="0.3"/>
  <cols>
    <col min="1" max="1" width="7.6640625" style="24" customWidth="1"/>
    <col min="2" max="6" width="12.6640625" style="1" customWidth="1"/>
    <col min="7" max="7" width="16.44140625" style="1" bestFit="1" customWidth="1"/>
    <col min="8" max="8" width="42.33203125" style="1" bestFit="1" customWidth="1"/>
    <col min="9" max="9" width="14.33203125" style="1" customWidth="1"/>
    <col min="10" max="12" width="10.88671875" style="1"/>
    <col min="13" max="14" width="10.88671875" style="3"/>
    <col min="15" max="16" width="13" style="1" customWidth="1"/>
    <col min="17" max="17" width="7.5546875" style="3" customWidth="1"/>
    <col min="18" max="18" width="30.33203125" style="1" customWidth="1"/>
    <col min="19" max="16384" width="10.88671875" style="1"/>
  </cols>
  <sheetData>
    <row r="1" spans="1:18" s="2" customFormat="1" ht="27.6" x14ac:dyDescent="0.3">
      <c r="A1" s="20" t="s">
        <v>0</v>
      </c>
      <c r="B1" s="2" t="s">
        <v>1</v>
      </c>
      <c r="C1" s="2" t="s">
        <v>2</v>
      </c>
      <c r="D1" s="2" t="s">
        <v>156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149</v>
      </c>
      <c r="O1" s="2" t="s">
        <v>12</v>
      </c>
      <c r="P1" s="2" t="s">
        <v>150</v>
      </c>
      <c r="Q1" s="2" t="s">
        <v>13</v>
      </c>
      <c r="R1" s="2" t="s">
        <v>14</v>
      </c>
    </row>
    <row r="2" spans="1:18" x14ac:dyDescent="0.3">
      <c r="A2" s="21" t="s">
        <v>15</v>
      </c>
      <c r="B2" s="5">
        <v>11002764</v>
      </c>
      <c r="C2" s="5">
        <v>4500495512</v>
      </c>
      <c r="D2" s="5" t="s">
        <v>157</v>
      </c>
      <c r="E2" s="5" t="s">
        <v>16</v>
      </c>
      <c r="F2" s="12">
        <v>10</v>
      </c>
      <c r="G2" s="5" t="s">
        <v>17</v>
      </c>
      <c r="H2" s="5" t="s">
        <v>18</v>
      </c>
      <c r="I2" s="7">
        <v>8100</v>
      </c>
      <c r="J2" s="7">
        <v>37.200000000000003</v>
      </c>
      <c r="K2" s="7">
        <f>I2*J2</f>
        <v>301320</v>
      </c>
      <c r="L2" s="7" t="s">
        <v>19</v>
      </c>
      <c r="M2" s="5" t="s">
        <v>20</v>
      </c>
      <c r="N2" s="5">
        <v>2008</v>
      </c>
      <c r="O2" s="5" t="s">
        <v>21</v>
      </c>
      <c r="P2" s="5">
        <v>2102</v>
      </c>
      <c r="Q2" s="5"/>
    </row>
    <row r="3" spans="1:18" x14ac:dyDescent="0.3">
      <c r="A3" s="21" t="s">
        <v>15</v>
      </c>
      <c r="B3" s="5">
        <v>11002118</v>
      </c>
      <c r="C3" s="5">
        <v>4500448062</v>
      </c>
      <c r="D3" s="5" t="s">
        <v>157</v>
      </c>
      <c r="E3" s="5" t="s">
        <v>16</v>
      </c>
      <c r="F3" s="12" t="s">
        <v>22</v>
      </c>
      <c r="G3" s="5" t="s">
        <v>23</v>
      </c>
      <c r="H3" s="5" t="s">
        <v>24</v>
      </c>
      <c r="I3" s="7">
        <v>5325</v>
      </c>
      <c r="J3" s="7">
        <v>32.86</v>
      </c>
      <c r="K3" s="7">
        <f t="shared" ref="K3:K5" si="0">I3*J3</f>
        <v>174979.5</v>
      </c>
      <c r="L3" s="7" t="s">
        <v>19</v>
      </c>
      <c r="M3" s="5" t="s">
        <v>25</v>
      </c>
      <c r="N3" s="5">
        <v>2004</v>
      </c>
      <c r="O3" s="5" t="s">
        <v>26</v>
      </c>
      <c r="P3" s="5">
        <v>2105</v>
      </c>
      <c r="Q3" s="5"/>
    </row>
    <row r="4" spans="1:18" x14ac:dyDescent="0.3">
      <c r="A4" s="21" t="s">
        <v>15</v>
      </c>
      <c r="B4" s="5">
        <v>11002131</v>
      </c>
      <c r="C4" s="5">
        <v>4500449201</v>
      </c>
      <c r="D4" s="5" t="s">
        <v>157</v>
      </c>
      <c r="E4" s="5" t="s">
        <v>16</v>
      </c>
      <c r="F4" s="12">
        <v>310</v>
      </c>
      <c r="G4" s="5" t="s">
        <v>27</v>
      </c>
      <c r="H4" s="5" t="s">
        <v>28</v>
      </c>
      <c r="I4" s="7">
        <v>5121</v>
      </c>
      <c r="J4" s="7">
        <v>32.33</v>
      </c>
      <c r="K4" s="7">
        <f t="shared" si="0"/>
        <v>165561.93</v>
      </c>
      <c r="L4" s="7" t="s">
        <v>19</v>
      </c>
      <c r="M4" s="5" t="s">
        <v>29</v>
      </c>
      <c r="N4" s="5">
        <v>2007</v>
      </c>
      <c r="O4" s="5" t="s">
        <v>30</v>
      </c>
      <c r="P4" s="5">
        <v>2105</v>
      </c>
      <c r="Q4" s="5"/>
    </row>
    <row r="5" spans="1:18" ht="41.4" x14ac:dyDescent="0.3">
      <c r="A5" s="21" t="s">
        <v>15</v>
      </c>
      <c r="B5" s="5">
        <v>11003043</v>
      </c>
      <c r="C5" s="5" t="s">
        <v>31</v>
      </c>
      <c r="D5" s="5" t="s">
        <v>158</v>
      </c>
      <c r="E5" s="5" t="s">
        <v>32</v>
      </c>
      <c r="F5" s="17" t="s">
        <v>33</v>
      </c>
      <c r="G5" s="18" t="s">
        <v>34</v>
      </c>
      <c r="H5" s="18" t="s">
        <v>35</v>
      </c>
      <c r="I5" s="19">
        <v>11000</v>
      </c>
      <c r="J5" s="19" t="s">
        <v>36</v>
      </c>
      <c r="K5" s="7" t="e">
        <f t="shared" si="0"/>
        <v>#VALUE!</v>
      </c>
      <c r="L5" s="7" t="s">
        <v>19</v>
      </c>
      <c r="M5" s="5" t="s">
        <v>37</v>
      </c>
      <c r="N5" s="5">
        <v>2008</v>
      </c>
      <c r="O5" s="8">
        <v>44211</v>
      </c>
      <c r="P5" s="5">
        <v>2101</v>
      </c>
      <c r="Q5" s="5"/>
    </row>
    <row r="6" spans="1:18" x14ac:dyDescent="0.3">
      <c r="A6" s="21" t="s">
        <v>15</v>
      </c>
      <c r="B6" s="5">
        <v>11002926</v>
      </c>
      <c r="C6" s="5" t="s">
        <v>38</v>
      </c>
      <c r="D6" s="5" t="s">
        <v>157</v>
      </c>
      <c r="E6" s="5" t="s">
        <v>39</v>
      </c>
      <c r="F6" s="5">
        <v>10</v>
      </c>
      <c r="G6" s="5" t="s">
        <v>40</v>
      </c>
      <c r="H6" s="5" t="s">
        <v>41</v>
      </c>
      <c r="I6" s="7">
        <v>6804</v>
      </c>
      <c r="J6" s="7">
        <v>31</v>
      </c>
      <c r="K6" s="7">
        <f>I6*J6</f>
        <v>210924</v>
      </c>
      <c r="L6" s="7" t="s">
        <v>42</v>
      </c>
      <c r="M6" s="8">
        <v>44015</v>
      </c>
      <c r="N6" s="5">
        <f t="shared" ref="N6:P66" si="1">2000+MONTH(M6)</f>
        <v>2007</v>
      </c>
      <c r="O6" s="5"/>
      <c r="P6" s="5"/>
      <c r="Q6" s="5"/>
    </row>
    <row r="7" spans="1:18" x14ac:dyDescent="0.3">
      <c r="A7" s="22" t="s">
        <v>43</v>
      </c>
      <c r="B7" s="14">
        <v>11002853</v>
      </c>
      <c r="C7" s="14" t="s">
        <v>44</v>
      </c>
      <c r="D7" s="14" t="s">
        <v>159</v>
      </c>
      <c r="E7" s="14" t="s">
        <v>45</v>
      </c>
      <c r="F7" s="14">
        <v>1</v>
      </c>
      <c r="G7" s="13" t="s">
        <v>46</v>
      </c>
      <c r="H7" s="13" t="s">
        <v>47</v>
      </c>
      <c r="I7" s="15">
        <v>5920</v>
      </c>
      <c r="J7" s="15" t="s">
        <v>48</v>
      </c>
      <c r="K7" s="15" t="s">
        <v>49</v>
      </c>
      <c r="L7" s="7" t="s">
        <v>42</v>
      </c>
      <c r="M7" s="16">
        <v>43902</v>
      </c>
      <c r="N7" s="5">
        <f t="shared" si="1"/>
        <v>2003</v>
      </c>
      <c r="O7" s="13"/>
      <c r="P7" s="13"/>
      <c r="Q7" s="14" t="s">
        <v>50</v>
      </c>
      <c r="R7" s="4" t="s">
        <v>51</v>
      </c>
    </row>
    <row r="8" spans="1:18" x14ac:dyDescent="0.3">
      <c r="A8" s="21" t="s">
        <v>43</v>
      </c>
      <c r="B8" s="5">
        <v>11002857</v>
      </c>
      <c r="C8" s="5" t="s">
        <v>52</v>
      </c>
      <c r="D8" s="5" t="s">
        <v>159</v>
      </c>
      <c r="E8" s="5" t="s">
        <v>45</v>
      </c>
      <c r="F8" s="5">
        <v>2</v>
      </c>
      <c r="G8" s="4" t="s">
        <v>53</v>
      </c>
      <c r="H8" s="4" t="s">
        <v>54</v>
      </c>
      <c r="I8" s="6">
        <v>5500</v>
      </c>
      <c r="J8" s="6" t="s">
        <v>55</v>
      </c>
      <c r="K8" s="6" t="s">
        <v>56</v>
      </c>
      <c r="L8" s="7" t="s">
        <v>42</v>
      </c>
      <c r="M8" s="8">
        <v>43909</v>
      </c>
      <c r="N8" s="5">
        <f t="shared" si="1"/>
        <v>2003</v>
      </c>
      <c r="O8" s="4"/>
      <c r="P8" s="4"/>
      <c r="Q8" s="5" t="s">
        <v>50</v>
      </c>
      <c r="R8" s="4" t="s">
        <v>51</v>
      </c>
    </row>
    <row r="9" spans="1:18" x14ac:dyDescent="0.3">
      <c r="A9" s="21" t="s">
        <v>43</v>
      </c>
      <c r="B9" s="5">
        <v>11002788</v>
      </c>
      <c r="C9" s="5" t="s">
        <v>57</v>
      </c>
      <c r="D9" s="5" t="s">
        <v>157</v>
      </c>
      <c r="E9" s="5" t="s">
        <v>45</v>
      </c>
      <c r="F9" s="5">
        <v>1</v>
      </c>
      <c r="G9" s="4" t="s">
        <v>58</v>
      </c>
      <c r="H9" s="4" t="s">
        <v>59</v>
      </c>
      <c r="I9" s="6">
        <v>3744</v>
      </c>
      <c r="J9" s="6" t="s">
        <v>60</v>
      </c>
      <c r="K9" s="6" t="s">
        <v>61</v>
      </c>
      <c r="L9" s="7" t="s">
        <v>42</v>
      </c>
      <c r="M9" s="8">
        <v>43909</v>
      </c>
      <c r="N9" s="5">
        <f t="shared" si="1"/>
        <v>2003</v>
      </c>
      <c r="O9" s="4"/>
      <c r="P9" s="4"/>
      <c r="Q9" s="5" t="s">
        <v>50</v>
      </c>
      <c r="R9" s="4" t="s">
        <v>51</v>
      </c>
    </row>
    <row r="10" spans="1:18" x14ac:dyDescent="0.3">
      <c r="A10" s="21" t="s">
        <v>43</v>
      </c>
      <c r="B10" s="5">
        <v>11002791</v>
      </c>
      <c r="C10" s="5" t="s">
        <v>62</v>
      </c>
      <c r="D10" s="5" t="s">
        <v>157</v>
      </c>
      <c r="E10" s="5" t="s">
        <v>45</v>
      </c>
      <c r="F10" s="5">
        <v>1</v>
      </c>
      <c r="G10" s="4" t="s">
        <v>58</v>
      </c>
      <c r="H10" s="4" t="s">
        <v>59</v>
      </c>
      <c r="I10" s="6">
        <v>3744</v>
      </c>
      <c r="J10" s="6" t="s">
        <v>60</v>
      </c>
      <c r="K10" s="6" t="s">
        <v>61</v>
      </c>
      <c r="L10" s="7" t="s">
        <v>42</v>
      </c>
      <c r="M10" s="8">
        <v>43916</v>
      </c>
      <c r="N10" s="5">
        <f t="shared" si="1"/>
        <v>2003</v>
      </c>
      <c r="O10" s="4"/>
      <c r="P10" s="4"/>
      <c r="Q10" s="5" t="s">
        <v>50</v>
      </c>
      <c r="R10" s="4" t="s">
        <v>51</v>
      </c>
    </row>
    <row r="11" spans="1:18" x14ac:dyDescent="0.3">
      <c r="A11" s="21" t="s">
        <v>43</v>
      </c>
      <c r="B11" s="5">
        <v>11002803</v>
      </c>
      <c r="C11" s="5" t="s">
        <v>63</v>
      </c>
      <c r="D11" s="5" t="s">
        <v>157</v>
      </c>
      <c r="E11" s="5" t="s">
        <v>45</v>
      </c>
      <c r="F11" s="5">
        <v>1</v>
      </c>
      <c r="G11" s="4" t="s">
        <v>64</v>
      </c>
      <c r="H11" s="4" t="s">
        <v>65</v>
      </c>
      <c r="I11" s="6">
        <v>5500</v>
      </c>
      <c r="J11" s="6" t="s">
        <v>60</v>
      </c>
      <c r="K11" s="6" t="s">
        <v>66</v>
      </c>
      <c r="L11" s="7" t="s">
        <v>42</v>
      </c>
      <c r="M11" s="8">
        <v>43930</v>
      </c>
      <c r="N11" s="5">
        <f t="shared" si="1"/>
        <v>2004</v>
      </c>
      <c r="O11" s="4"/>
      <c r="P11" s="4"/>
      <c r="Q11" s="5" t="s">
        <v>50</v>
      </c>
      <c r="R11" s="4" t="s">
        <v>51</v>
      </c>
    </row>
    <row r="12" spans="1:18" x14ac:dyDescent="0.3">
      <c r="A12" s="21" t="s">
        <v>43</v>
      </c>
      <c r="B12" s="5">
        <v>11002792</v>
      </c>
      <c r="C12" s="5" t="s">
        <v>67</v>
      </c>
      <c r="D12" s="5" t="s">
        <v>157</v>
      </c>
      <c r="E12" s="5" t="s">
        <v>45</v>
      </c>
      <c r="F12" s="5">
        <v>1</v>
      </c>
      <c r="G12" s="4" t="s">
        <v>58</v>
      </c>
      <c r="H12" s="4" t="s">
        <v>59</v>
      </c>
      <c r="I12" s="6">
        <v>3744</v>
      </c>
      <c r="J12" s="6" t="s">
        <v>60</v>
      </c>
      <c r="K12" s="6" t="s">
        <v>61</v>
      </c>
      <c r="L12" s="7" t="s">
        <v>42</v>
      </c>
      <c r="M12" s="8">
        <v>43930</v>
      </c>
      <c r="N12" s="5">
        <f t="shared" si="1"/>
        <v>2004</v>
      </c>
      <c r="O12" s="4"/>
      <c r="P12" s="4"/>
      <c r="Q12" s="5" t="s">
        <v>50</v>
      </c>
      <c r="R12" s="4" t="s">
        <v>51</v>
      </c>
    </row>
    <row r="13" spans="1:18" x14ac:dyDescent="0.3">
      <c r="A13" s="21" t="s">
        <v>43</v>
      </c>
      <c r="B13" s="5">
        <v>11002804</v>
      </c>
      <c r="C13" s="5" t="s">
        <v>68</v>
      </c>
      <c r="D13" s="5" t="s">
        <v>157</v>
      </c>
      <c r="E13" s="5" t="s">
        <v>45</v>
      </c>
      <c r="F13" s="5">
        <v>1</v>
      </c>
      <c r="G13" s="4" t="s">
        <v>64</v>
      </c>
      <c r="H13" s="4" t="s">
        <v>65</v>
      </c>
      <c r="I13" s="6">
        <v>5500</v>
      </c>
      <c r="J13" s="6" t="s">
        <v>60</v>
      </c>
      <c r="K13" s="6" t="s">
        <v>66</v>
      </c>
      <c r="L13" s="7" t="s">
        <v>42</v>
      </c>
      <c r="M13" s="8">
        <v>43930</v>
      </c>
      <c r="N13" s="5">
        <f t="shared" si="1"/>
        <v>2004</v>
      </c>
      <c r="O13" s="4"/>
      <c r="P13" s="4"/>
      <c r="Q13" s="5" t="s">
        <v>50</v>
      </c>
      <c r="R13" s="4" t="s">
        <v>51</v>
      </c>
    </row>
    <row r="14" spans="1:18" x14ac:dyDescent="0.3">
      <c r="A14" s="21" t="s">
        <v>43</v>
      </c>
      <c r="B14" s="5">
        <v>11002785</v>
      </c>
      <c r="C14" s="5" t="s">
        <v>69</v>
      </c>
      <c r="D14" s="5" t="s">
        <v>157</v>
      </c>
      <c r="E14" s="5" t="s">
        <v>45</v>
      </c>
      <c r="F14" s="5">
        <v>1</v>
      </c>
      <c r="G14" s="4" t="s">
        <v>58</v>
      </c>
      <c r="H14" s="4" t="s">
        <v>59</v>
      </c>
      <c r="I14" s="6">
        <v>3744</v>
      </c>
      <c r="J14" s="6" t="s">
        <v>60</v>
      </c>
      <c r="K14" s="6" t="s">
        <v>61</v>
      </c>
      <c r="L14" s="7" t="s">
        <v>42</v>
      </c>
      <c r="M14" s="8">
        <v>43938</v>
      </c>
      <c r="N14" s="5">
        <f t="shared" si="1"/>
        <v>2004</v>
      </c>
      <c r="O14" s="4"/>
      <c r="P14" s="4"/>
      <c r="Q14" s="5" t="s">
        <v>50</v>
      </c>
      <c r="R14" s="4" t="s">
        <v>51</v>
      </c>
    </row>
    <row r="15" spans="1:18" x14ac:dyDescent="0.3">
      <c r="A15" s="21" t="s">
        <v>43</v>
      </c>
      <c r="B15" s="5">
        <v>11002808</v>
      </c>
      <c r="C15" s="5" t="s">
        <v>70</v>
      </c>
      <c r="D15" s="5" t="s">
        <v>157</v>
      </c>
      <c r="E15" s="5" t="s">
        <v>45</v>
      </c>
      <c r="F15" s="5">
        <v>1</v>
      </c>
      <c r="G15" s="4" t="s">
        <v>64</v>
      </c>
      <c r="H15" s="4" t="s">
        <v>65</v>
      </c>
      <c r="I15" s="6">
        <v>5500</v>
      </c>
      <c r="J15" s="6" t="s">
        <v>60</v>
      </c>
      <c r="K15" s="6" t="s">
        <v>66</v>
      </c>
      <c r="L15" s="7" t="s">
        <v>42</v>
      </c>
      <c r="M15" s="8">
        <v>43958</v>
      </c>
      <c r="N15" s="5">
        <f t="shared" si="1"/>
        <v>2005</v>
      </c>
      <c r="O15" s="4"/>
      <c r="P15" s="4"/>
      <c r="Q15" s="5" t="s">
        <v>50</v>
      </c>
      <c r="R15" s="4" t="s">
        <v>51</v>
      </c>
    </row>
    <row r="16" spans="1:18" x14ac:dyDescent="0.3">
      <c r="A16" s="21" t="s">
        <v>43</v>
      </c>
      <c r="B16" s="5">
        <v>11002778</v>
      </c>
      <c r="C16" s="5" t="s">
        <v>71</v>
      </c>
      <c r="D16" s="5" t="s">
        <v>157</v>
      </c>
      <c r="E16" s="5" t="s">
        <v>45</v>
      </c>
      <c r="F16" s="5">
        <v>1</v>
      </c>
      <c r="G16" s="4" t="s">
        <v>58</v>
      </c>
      <c r="H16" s="4" t="s">
        <v>59</v>
      </c>
      <c r="I16" s="6">
        <v>3744</v>
      </c>
      <c r="J16" s="6" t="s">
        <v>60</v>
      </c>
      <c r="K16" s="6" t="s">
        <v>61</v>
      </c>
      <c r="L16" s="7" t="s">
        <v>42</v>
      </c>
      <c r="M16" s="8">
        <v>43958</v>
      </c>
      <c r="N16" s="5">
        <f t="shared" si="1"/>
        <v>2005</v>
      </c>
      <c r="O16" s="4"/>
      <c r="P16" s="4"/>
      <c r="Q16" s="5" t="s">
        <v>50</v>
      </c>
      <c r="R16" s="4" t="s">
        <v>51</v>
      </c>
    </row>
    <row r="17" spans="1:18" x14ac:dyDescent="0.3">
      <c r="A17" s="21" t="s">
        <v>43</v>
      </c>
      <c r="B17" s="5">
        <v>11002706</v>
      </c>
      <c r="C17" s="5" t="s">
        <v>72</v>
      </c>
      <c r="D17" s="5" t="s">
        <v>159</v>
      </c>
      <c r="E17" s="5" t="s">
        <v>45</v>
      </c>
      <c r="F17" s="5">
        <v>1</v>
      </c>
      <c r="G17" s="4" t="s">
        <v>53</v>
      </c>
      <c r="H17" s="4" t="s">
        <v>54</v>
      </c>
      <c r="I17" s="6">
        <v>5500</v>
      </c>
      <c r="J17" s="6" t="s">
        <v>55</v>
      </c>
      <c r="K17" s="6" t="s">
        <v>56</v>
      </c>
      <c r="L17" s="7" t="s">
        <v>42</v>
      </c>
      <c r="M17" s="8">
        <v>43965</v>
      </c>
      <c r="N17" s="5">
        <f t="shared" si="1"/>
        <v>2005</v>
      </c>
      <c r="O17" s="4"/>
      <c r="P17" s="4"/>
      <c r="Q17" s="5" t="s">
        <v>50</v>
      </c>
      <c r="R17" s="4" t="s">
        <v>51</v>
      </c>
    </row>
    <row r="18" spans="1:18" x14ac:dyDescent="0.3">
      <c r="A18" s="21" t="s">
        <v>43</v>
      </c>
      <c r="B18" s="5">
        <v>11002605</v>
      </c>
      <c r="C18" s="5" t="s">
        <v>73</v>
      </c>
      <c r="D18" s="5" t="s">
        <v>157</v>
      </c>
      <c r="E18" s="5" t="s">
        <v>45</v>
      </c>
      <c r="F18" s="5">
        <v>1</v>
      </c>
      <c r="G18" s="4" t="s">
        <v>58</v>
      </c>
      <c r="H18" s="4" t="s">
        <v>59</v>
      </c>
      <c r="I18" s="6">
        <v>3744</v>
      </c>
      <c r="J18" s="6" t="s">
        <v>60</v>
      </c>
      <c r="K18" s="6" t="s">
        <v>61</v>
      </c>
      <c r="L18" s="7" t="s">
        <v>42</v>
      </c>
      <c r="M18" s="8">
        <v>43965</v>
      </c>
      <c r="N18" s="5">
        <f t="shared" si="1"/>
        <v>2005</v>
      </c>
      <c r="O18" s="4"/>
      <c r="P18" s="4"/>
      <c r="Q18" s="5" t="s">
        <v>50</v>
      </c>
      <c r="R18" s="4" t="s">
        <v>51</v>
      </c>
    </row>
    <row r="19" spans="1:18" x14ac:dyDescent="0.3">
      <c r="A19" s="21" t="s">
        <v>43</v>
      </c>
      <c r="B19" s="5">
        <v>11002805</v>
      </c>
      <c r="C19" s="5" t="s">
        <v>74</v>
      </c>
      <c r="D19" s="5" t="s">
        <v>157</v>
      </c>
      <c r="E19" s="5" t="s">
        <v>45</v>
      </c>
      <c r="F19" s="5">
        <v>1</v>
      </c>
      <c r="G19" s="4" t="s">
        <v>64</v>
      </c>
      <c r="H19" s="4" t="s">
        <v>65</v>
      </c>
      <c r="I19" s="6">
        <v>5500</v>
      </c>
      <c r="J19" s="6" t="s">
        <v>60</v>
      </c>
      <c r="K19" s="6" t="s">
        <v>66</v>
      </c>
      <c r="L19" s="7" t="s">
        <v>42</v>
      </c>
      <c r="M19" s="8">
        <v>43993</v>
      </c>
      <c r="N19" s="5">
        <f t="shared" si="1"/>
        <v>2006</v>
      </c>
      <c r="O19" s="4"/>
      <c r="P19" s="4"/>
      <c r="Q19" s="5" t="s">
        <v>50</v>
      </c>
      <c r="R19" s="4" t="s">
        <v>51</v>
      </c>
    </row>
    <row r="20" spans="1:18" x14ac:dyDescent="0.3">
      <c r="A20" s="21" t="s">
        <v>43</v>
      </c>
      <c r="B20" s="5">
        <v>11002781</v>
      </c>
      <c r="C20" s="5" t="s">
        <v>75</v>
      </c>
      <c r="D20" s="5" t="s">
        <v>157</v>
      </c>
      <c r="E20" s="5" t="s">
        <v>45</v>
      </c>
      <c r="F20" s="5">
        <v>1</v>
      </c>
      <c r="G20" s="4" t="s">
        <v>58</v>
      </c>
      <c r="H20" s="4" t="s">
        <v>59</v>
      </c>
      <c r="I20" s="6">
        <v>3744</v>
      </c>
      <c r="J20" s="6" t="s">
        <v>60</v>
      </c>
      <c r="K20" s="6" t="s">
        <v>61</v>
      </c>
      <c r="L20" s="7" t="s">
        <v>42</v>
      </c>
      <c r="M20" s="8">
        <v>43993</v>
      </c>
      <c r="N20" s="5">
        <f t="shared" si="1"/>
        <v>2006</v>
      </c>
      <c r="O20" s="4"/>
      <c r="P20" s="4"/>
      <c r="Q20" s="5" t="s">
        <v>50</v>
      </c>
      <c r="R20" s="4" t="s">
        <v>51</v>
      </c>
    </row>
    <row r="21" spans="1:18" x14ac:dyDescent="0.3">
      <c r="A21" s="21" t="s">
        <v>43</v>
      </c>
      <c r="B21" s="5">
        <v>11002782</v>
      </c>
      <c r="C21" s="5" t="s">
        <v>76</v>
      </c>
      <c r="D21" s="5" t="s">
        <v>157</v>
      </c>
      <c r="E21" s="5" t="s">
        <v>45</v>
      </c>
      <c r="F21" s="5">
        <v>1</v>
      </c>
      <c r="G21" s="4" t="s">
        <v>58</v>
      </c>
      <c r="H21" s="4" t="s">
        <v>59</v>
      </c>
      <c r="I21" s="6">
        <v>3744</v>
      </c>
      <c r="J21" s="6" t="s">
        <v>60</v>
      </c>
      <c r="K21" s="6" t="s">
        <v>61</v>
      </c>
      <c r="L21" s="7" t="s">
        <v>42</v>
      </c>
      <c r="M21" s="8">
        <v>44000</v>
      </c>
      <c r="N21" s="5">
        <f t="shared" si="1"/>
        <v>2006</v>
      </c>
      <c r="O21" s="4"/>
      <c r="P21" s="4"/>
      <c r="Q21" s="5" t="s">
        <v>50</v>
      </c>
      <c r="R21" s="4" t="s">
        <v>51</v>
      </c>
    </row>
    <row r="22" spans="1:18" x14ac:dyDescent="0.3">
      <c r="A22" s="21" t="s">
        <v>43</v>
      </c>
      <c r="B22" s="5">
        <v>11002949</v>
      </c>
      <c r="C22" s="5" t="s">
        <v>77</v>
      </c>
      <c r="D22" s="5" t="s">
        <v>160</v>
      </c>
      <c r="E22" s="5" t="s">
        <v>45</v>
      </c>
      <c r="F22" s="5">
        <v>1</v>
      </c>
      <c r="G22" s="4" t="s">
        <v>78</v>
      </c>
      <c r="H22" s="4" t="s">
        <v>79</v>
      </c>
      <c r="I22" s="6">
        <v>5500</v>
      </c>
      <c r="J22" s="6" t="s">
        <v>60</v>
      </c>
      <c r="K22" s="6" t="s">
        <v>66</v>
      </c>
      <c r="L22" s="7" t="s">
        <v>42</v>
      </c>
      <c r="M22" s="8">
        <v>44014</v>
      </c>
      <c r="N22" s="5">
        <f t="shared" si="1"/>
        <v>2007</v>
      </c>
      <c r="O22" s="4"/>
      <c r="P22" s="4"/>
      <c r="Q22" s="5" t="s">
        <v>50</v>
      </c>
      <c r="R22" s="4" t="s">
        <v>51</v>
      </c>
    </row>
    <row r="23" spans="1:18" x14ac:dyDescent="0.3">
      <c r="A23" s="21" t="s">
        <v>43</v>
      </c>
      <c r="B23" s="5">
        <v>11002953</v>
      </c>
      <c r="C23" s="5" t="s">
        <v>80</v>
      </c>
      <c r="D23" s="5" t="s">
        <v>157</v>
      </c>
      <c r="E23" s="5" t="s">
        <v>45</v>
      </c>
      <c r="F23" s="5">
        <v>1</v>
      </c>
      <c r="G23" s="4" t="s">
        <v>64</v>
      </c>
      <c r="H23" s="4" t="s">
        <v>65</v>
      </c>
      <c r="I23" s="6">
        <v>5500</v>
      </c>
      <c r="J23" s="6" t="s">
        <v>60</v>
      </c>
      <c r="K23" s="6" t="s">
        <v>66</v>
      </c>
      <c r="L23" s="7" t="s">
        <v>42</v>
      </c>
      <c r="M23" s="8">
        <v>44021</v>
      </c>
      <c r="N23" s="5">
        <f t="shared" si="1"/>
        <v>2007</v>
      </c>
      <c r="O23" s="4"/>
      <c r="P23" s="4"/>
      <c r="Q23" s="5" t="s">
        <v>50</v>
      </c>
      <c r="R23" s="4" t="s">
        <v>51</v>
      </c>
    </row>
    <row r="24" spans="1:18" x14ac:dyDescent="0.3">
      <c r="A24" s="21" t="s">
        <v>43</v>
      </c>
      <c r="B24" s="5">
        <v>11002952</v>
      </c>
      <c r="C24" s="5" t="s">
        <v>81</v>
      </c>
      <c r="D24" s="5" t="s">
        <v>157</v>
      </c>
      <c r="E24" s="5" t="s">
        <v>45</v>
      </c>
      <c r="F24" s="5">
        <v>1</v>
      </c>
      <c r="G24" s="4" t="s">
        <v>58</v>
      </c>
      <c r="H24" s="4" t="s">
        <v>59</v>
      </c>
      <c r="I24" s="6">
        <v>3744</v>
      </c>
      <c r="J24" s="6" t="s">
        <v>60</v>
      </c>
      <c r="K24" s="6" t="s">
        <v>61</v>
      </c>
      <c r="L24" s="7" t="s">
        <v>42</v>
      </c>
      <c r="M24" s="8">
        <v>44021</v>
      </c>
      <c r="N24" s="5">
        <f t="shared" si="1"/>
        <v>2007</v>
      </c>
      <c r="O24" s="4"/>
      <c r="P24" s="4"/>
      <c r="Q24" s="5" t="s">
        <v>50</v>
      </c>
      <c r="R24" s="4" t="s">
        <v>51</v>
      </c>
    </row>
    <row r="25" spans="1:18" x14ac:dyDescent="0.3">
      <c r="A25" s="21" t="s">
        <v>43</v>
      </c>
      <c r="B25" s="5">
        <v>11003069</v>
      </c>
      <c r="C25" s="5" t="s">
        <v>82</v>
      </c>
      <c r="D25" s="5" t="s">
        <v>157</v>
      </c>
      <c r="E25" s="5" t="s">
        <v>45</v>
      </c>
      <c r="F25" s="5">
        <v>1</v>
      </c>
      <c r="G25" s="4" t="s">
        <v>83</v>
      </c>
      <c r="H25" s="4" t="s">
        <v>84</v>
      </c>
      <c r="I25" s="6">
        <v>5500</v>
      </c>
      <c r="J25" s="6" t="s">
        <v>60</v>
      </c>
      <c r="K25" s="6" t="s">
        <v>66</v>
      </c>
      <c r="L25" s="7" t="s">
        <v>42</v>
      </c>
      <c r="M25" s="8">
        <v>44035</v>
      </c>
      <c r="N25" s="5">
        <f t="shared" si="1"/>
        <v>2007</v>
      </c>
      <c r="O25" s="4"/>
      <c r="P25" s="4"/>
      <c r="Q25" s="5" t="s">
        <v>50</v>
      </c>
      <c r="R25" s="4" t="s">
        <v>51</v>
      </c>
    </row>
    <row r="26" spans="1:18" x14ac:dyDescent="0.3">
      <c r="A26" s="21" t="s">
        <v>43</v>
      </c>
      <c r="B26" s="5">
        <v>11002830</v>
      </c>
      <c r="C26" s="5" t="s">
        <v>85</v>
      </c>
      <c r="D26" s="5" t="s">
        <v>157</v>
      </c>
      <c r="E26" s="5" t="s">
        <v>45</v>
      </c>
      <c r="F26" s="5">
        <v>1</v>
      </c>
      <c r="G26" s="4" t="s">
        <v>86</v>
      </c>
      <c r="H26" s="4" t="s">
        <v>84</v>
      </c>
      <c r="I26" s="4">
        <v>5500</v>
      </c>
      <c r="J26" s="4" t="s">
        <v>60</v>
      </c>
      <c r="K26" s="4" t="s">
        <v>66</v>
      </c>
      <c r="L26" s="7" t="s">
        <v>42</v>
      </c>
      <c r="M26" s="8">
        <v>44084</v>
      </c>
      <c r="N26" s="5">
        <f t="shared" si="1"/>
        <v>2009</v>
      </c>
      <c r="O26" s="4"/>
      <c r="P26" s="4"/>
      <c r="Q26" s="5" t="s">
        <v>50</v>
      </c>
      <c r="R26" s="4" t="s">
        <v>51</v>
      </c>
    </row>
    <row r="27" spans="1:18" x14ac:dyDescent="0.3">
      <c r="A27" s="21" t="s">
        <v>43</v>
      </c>
      <c r="B27" s="5">
        <v>11003027</v>
      </c>
      <c r="C27" s="5" t="s">
        <v>87</v>
      </c>
      <c r="D27" s="5" t="s">
        <v>157</v>
      </c>
      <c r="E27" s="5" t="s">
        <v>45</v>
      </c>
      <c r="F27" s="5">
        <v>1</v>
      </c>
      <c r="G27" s="4" t="s">
        <v>64</v>
      </c>
      <c r="H27" s="4" t="s">
        <v>65</v>
      </c>
      <c r="I27" s="4">
        <v>5500</v>
      </c>
      <c r="J27" s="4" t="s">
        <v>60</v>
      </c>
      <c r="K27" s="4" t="s">
        <v>66</v>
      </c>
      <c r="L27" s="7" t="s">
        <v>42</v>
      </c>
      <c r="M27" s="8">
        <v>44084</v>
      </c>
      <c r="N27" s="5">
        <f t="shared" si="1"/>
        <v>2009</v>
      </c>
      <c r="O27" s="4"/>
      <c r="P27" s="4"/>
      <c r="Q27" s="5" t="s">
        <v>50</v>
      </c>
      <c r="R27" s="4" t="s">
        <v>51</v>
      </c>
    </row>
    <row r="28" spans="1:18" x14ac:dyDescent="0.3">
      <c r="A28" s="21" t="s">
        <v>43</v>
      </c>
      <c r="B28" s="5">
        <v>11002996</v>
      </c>
      <c r="C28" s="5" t="s">
        <v>88</v>
      </c>
      <c r="D28" s="5" t="s">
        <v>157</v>
      </c>
      <c r="E28" s="5" t="s">
        <v>45</v>
      </c>
      <c r="F28" s="5">
        <v>1</v>
      </c>
      <c r="G28" s="4" t="s">
        <v>78</v>
      </c>
      <c r="H28" s="4" t="s">
        <v>89</v>
      </c>
      <c r="I28" s="4">
        <v>5500</v>
      </c>
      <c r="J28" s="4" t="s">
        <v>60</v>
      </c>
      <c r="K28" s="4" t="s">
        <v>66</v>
      </c>
      <c r="L28" s="7" t="s">
        <v>42</v>
      </c>
      <c r="M28" s="8">
        <v>44077</v>
      </c>
      <c r="N28" s="5">
        <f t="shared" si="1"/>
        <v>2009</v>
      </c>
      <c r="O28" s="4"/>
      <c r="P28" s="4"/>
      <c r="Q28" s="5" t="s">
        <v>50</v>
      </c>
      <c r="R28" s="4" t="s">
        <v>51</v>
      </c>
    </row>
    <row r="29" spans="1:18" x14ac:dyDescent="0.3">
      <c r="A29" s="21" t="s">
        <v>43</v>
      </c>
      <c r="B29" s="5">
        <v>11002956</v>
      </c>
      <c r="C29" s="5" t="s">
        <v>90</v>
      </c>
      <c r="D29" s="5" t="s">
        <v>157</v>
      </c>
      <c r="E29" s="5" t="s">
        <v>45</v>
      </c>
      <c r="F29" s="5">
        <v>1</v>
      </c>
      <c r="G29" s="4" t="s">
        <v>64</v>
      </c>
      <c r="H29" s="4" t="s">
        <v>65</v>
      </c>
      <c r="I29" s="4">
        <v>5500</v>
      </c>
      <c r="J29" s="4" t="s">
        <v>60</v>
      </c>
      <c r="K29" s="4" t="s">
        <v>66</v>
      </c>
      <c r="L29" s="7" t="s">
        <v>42</v>
      </c>
      <c r="M29" s="8">
        <v>44091</v>
      </c>
      <c r="N29" s="5">
        <f t="shared" si="1"/>
        <v>2009</v>
      </c>
      <c r="O29" s="4"/>
      <c r="P29" s="4"/>
      <c r="Q29" s="5" t="s">
        <v>50</v>
      </c>
      <c r="R29" s="4" t="s">
        <v>51</v>
      </c>
    </row>
    <row r="30" spans="1:18" x14ac:dyDescent="0.3">
      <c r="A30" s="21" t="s">
        <v>43</v>
      </c>
      <c r="B30" s="5">
        <v>11002952</v>
      </c>
      <c r="C30" s="5" t="s">
        <v>91</v>
      </c>
      <c r="D30" s="5" t="s">
        <v>157</v>
      </c>
      <c r="E30" s="5" t="s">
        <v>45</v>
      </c>
      <c r="F30" s="5">
        <v>1</v>
      </c>
      <c r="G30" s="4" t="s">
        <v>64</v>
      </c>
      <c r="H30" s="4" t="s">
        <v>65</v>
      </c>
      <c r="I30" s="4">
        <v>5500</v>
      </c>
      <c r="J30" s="4" t="s">
        <v>60</v>
      </c>
      <c r="K30" s="4" t="s">
        <v>66</v>
      </c>
      <c r="L30" s="7" t="s">
        <v>42</v>
      </c>
      <c r="M30" s="8">
        <v>44098</v>
      </c>
      <c r="N30" s="5">
        <f t="shared" si="1"/>
        <v>2009</v>
      </c>
      <c r="O30" s="4"/>
      <c r="P30" s="4"/>
      <c r="Q30" s="5" t="s">
        <v>50</v>
      </c>
      <c r="R30" s="4" t="s">
        <v>51</v>
      </c>
    </row>
    <row r="31" spans="1:18" x14ac:dyDescent="0.3">
      <c r="A31" s="21" t="s">
        <v>43</v>
      </c>
      <c r="B31" s="5">
        <v>11002864</v>
      </c>
      <c r="C31" s="5" t="s">
        <v>92</v>
      </c>
      <c r="D31" s="5" t="s">
        <v>157</v>
      </c>
      <c r="E31" s="5" t="s">
        <v>45</v>
      </c>
      <c r="F31" s="5">
        <v>1</v>
      </c>
      <c r="G31" s="4" t="s">
        <v>93</v>
      </c>
      <c r="H31" s="4" t="s">
        <v>94</v>
      </c>
      <c r="I31" s="4">
        <v>5500</v>
      </c>
      <c r="J31" s="4" t="s">
        <v>95</v>
      </c>
      <c r="K31" s="4" t="s">
        <v>96</v>
      </c>
      <c r="L31" s="7" t="s">
        <v>42</v>
      </c>
      <c r="M31" s="8">
        <v>44112</v>
      </c>
      <c r="N31" s="5">
        <f t="shared" si="1"/>
        <v>2010</v>
      </c>
      <c r="O31" s="4"/>
      <c r="P31" s="4"/>
      <c r="Q31" s="5" t="s">
        <v>50</v>
      </c>
      <c r="R31" s="4" t="s">
        <v>51</v>
      </c>
    </row>
    <row r="32" spans="1:18" x14ac:dyDescent="0.3">
      <c r="A32" s="21" t="s">
        <v>43</v>
      </c>
      <c r="B32" s="5">
        <v>11002962</v>
      </c>
      <c r="C32" s="5" t="s">
        <v>97</v>
      </c>
      <c r="D32" s="5" t="s">
        <v>157</v>
      </c>
      <c r="E32" s="5" t="s">
        <v>45</v>
      </c>
      <c r="F32" s="5">
        <v>1</v>
      </c>
      <c r="G32" s="4" t="s">
        <v>78</v>
      </c>
      <c r="H32" s="4" t="s">
        <v>79</v>
      </c>
      <c r="I32" s="4">
        <v>5500</v>
      </c>
      <c r="J32" s="4" t="s">
        <v>60</v>
      </c>
      <c r="K32" s="4" t="s">
        <v>66</v>
      </c>
      <c r="L32" s="7" t="s">
        <v>42</v>
      </c>
      <c r="M32" s="8">
        <v>44126</v>
      </c>
      <c r="N32" s="5">
        <f t="shared" si="1"/>
        <v>2010</v>
      </c>
      <c r="O32" s="4"/>
      <c r="P32" s="4"/>
      <c r="Q32" s="5" t="s">
        <v>50</v>
      </c>
      <c r="R32" s="4" t="s">
        <v>51</v>
      </c>
    </row>
    <row r="33" spans="1:18" x14ac:dyDescent="0.3">
      <c r="A33" s="21" t="s">
        <v>43</v>
      </c>
      <c r="B33" s="5">
        <v>11002922</v>
      </c>
      <c r="C33" s="5" t="s">
        <v>98</v>
      </c>
      <c r="D33" s="5" t="s">
        <v>157</v>
      </c>
      <c r="E33" s="5" t="s">
        <v>45</v>
      </c>
      <c r="F33" s="5">
        <v>1</v>
      </c>
      <c r="G33" s="4" t="s">
        <v>58</v>
      </c>
      <c r="H33" s="4" t="s">
        <v>59</v>
      </c>
      <c r="I33" s="4">
        <v>3744</v>
      </c>
      <c r="J33" s="4" t="s">
        <v>60</v>
      </c>
      <c r="K33" s="4" t="s">
        <v>61</v>
      </c>
      <c r="L33" s="7" t="s">
        <v>42</v>
      </c>
      <c r="M33" s="8">
        <v>43860</v>
      </c>
      <c r="N33" s="5">
        <f t="shared" si="1"/>
        <v>2001</v>
      </c>
      <c r="O33" s="4"/>
      <c r="P33" s="4"/>
      <c r="Q33" s="5" t="s">
        <v>50</v>
      </c>
      <c r="R33" s="4" t="s">
        <v>51</v>
      </c>
    </row>
    <row r="34" spans="1:18" x14ac:dyDescent="0.3">
      <c r="A34" s="23" t="s">
        <v>43</v>
      </c>
      <c r="B34" s="10">
        <v>11002996</v>
      </c>
      <c r="C34" s="10" t="s">
        <v>88</v>
      </c>
      <c r="D34" s="10" t="s">
        <v>157</v>
      </c>
      <c r="E34" s="10" t="s">
        <v>45</v>
      </c>
      <c r="F34" s="10">
        <v>1</v>
      </c>
      <c r="G34" s="9" t="s">
        <v>78</v>
      </c>
      <c r="H34" s="9" t="s">
        <v>89</v>
      </c>
      <c r="I34" s="9">
        <v>5500</v>
      </c>
      <c r="J34" s="9" t="s">
        <v>60</v>
      </c>
      <c r="K34" s="9" t="s">
        <v>66</v>
      </c>
      <c r="L34" s="7" t="s">
        <v>42</v>
      </c>
      <c r="M34" s="11">
        <v>44077</v>
      </c>
      <c r="N34" s="5">
        <f t="shared" si="1"/>
        <v>2009</v>
      </c>
      <c r="O34" s="9"/>
      <c r="P34" s="9"/>
      <c r="Q34" s="10" t="s">
        <v>50</v>
      </c>
      <c r="R34" s="9" t="s">
        <v>51</v>
      </c>
    </row>
    <row r="35" spans="1:18" x14ac:dyDescent="0.3">
      <c r="A35" s="23" t="s">
        <v>43</v>
      </c>
      <c r="B35" s="10">
        <v>11002817</v>
      </c>
      <c r="C35" s="10" t="s">
        <v>99</v>
      </c>
      <c r="D35" s="10" t="s">
        <v>157</v>
      </c>
      <c r="E35" s="10" t="s">
        <v>45</v>
      </c>
      <c r="F35" s="10">
        <v>1</v>
      </c>
      <c r="G35" s="9" t="s">
        <v>100</v>
      </c>
      <c r="H35" s="9" t="s">
        <v>101</v>
      </c>
      <c r="I35" s="9">
        <v>2750</v>
      </c>
      <c r="J35" s="9" t="s">
        <v>102</v>
      </c>
      <c r="K35" s="9" t="s">
        <v>103</v>
      </c>
      <c r="L35" s="7" t="s">
        <v>19</v>
      </c>
      <c r="M35" s="11">
        <v>44084</v>
      </c>
      <c r="N35" s="5">
        <f t="shared" si="1"/>
        <v>2009</v>
      </c>
      <c r="O35" s="11">
        <v>44105</v>
      </c>
      <c r="P35" s="5">
        <f t="shared" si="1"/>
        <v>2010</v>
      </c>
      <c r="Q35" s="10" t="s">
        <v>50</v>
      </c>
      <c r="R35" s="9" t="s">
        <v>51</v>
      </c>
    </row>
    <row r="36" spans="1:18" x14ac:dyDescent="0.3">
      <c r="A36" s="23" t="s">
        <v>43</v>
      </c>
      <c r="B36" s="10">
        <v>11002816</v>
      </c>
      <c r="C36" s="10" t="s">
        <v>104</v>
      </c>
      <c r="D36" s="10" t="s">
        <v>157</v>
      </c>
      <c r="E36" s="10" t="s">
        <v>45</v>
      </c>
      <c r="F36" s="10">
        <v>1</v>
      </c>
      <c r="G36" s="9" t="s">
        <v>100</v>
      </c>
      <c r="H36" s="9" t="s">
        <v>101</v>
      </c>
      <c r="I36" s="9">
        <v>2750</v>
      </c>
      <c r="J36" s="9" t="s">
        <v>102</v>
      </c>
      <c r="K36" s="9" t="s">
        <v>103</v>
      </c>
      <c r="L36" s="7" t="s">
        <v>19</v>
      </c>
      <c r="M36" s="11">
        <v>44021</v>
      </c>
      <c r="N36" s="5">
        <f t="shared" si="1"/>
        <v>2007</v>
      </c>
      <c r="O36" s="11">
        <v>44133</v>
      </c>
      <c r="P36" s="5">
        <f t="shared" ref="P36" si="2">2000+MONTH(O36)</f>
        <v>2010</v>
      </c>
      <c r="Q36" s="10" t="s">
        <v>50</v>
      </c>
      <c r="R36" s="9" t="s">
        <v>51</v>
      </c>
    </row>
    <row r="37" spans="1:18" x14ac:dyDescent="0.3">
      <c r="A37" s="23" t="s">
        <v>43</v>
      </c>
      <c r="B37" s="10">
        <v>11002818</v>
      </c>
      <c r="C37" s="10" t="s">
        <v>105</v>
      </c>
      <c r="D37" s="10" t="s">
        <v>157</v>
      </c>
      <c r="E37" s="10" t="s">
        <v>45</v>
      </c>
      <c r="F37" s="10">
        <v>1</v>
      </c>
      <c r="G37" s="9" t="s">
        <v>100</v>
      </c>
      <c r="H37" s="9" t="s">
        <v>101</v>
      </c>
      <c r="I37" s="9">
        <v>2750</v>
      </c>
      <c r="J37" s="9" t="s">
        <v>102</v>
      </c>
      <c r="K37" s="9" t="s">
        <v>103</v>
      </c>
      <c r="L37" s="7" t="s">
        <v>19</v>
      </c>
      <c r="M37" s="11">
        <v>44105</v>
      </c>
      <c r="N37" s="5">
        <f t="shared" si="1"/>
        <v>2010</v>
      </c>
      <c r="O37" s="11">
        <v>44161</v>
      </c>
      <c r="P37" s="5">
        <f t="shared" ref="P37" si="3">2000+MONTH(O37)</f>
        <v>2011</v>
      </c>
      <c r="Q37" s="10" t="s">
        <v>50</v>
      </c>
      <c r="R37" s="9" t="s">
        <v>51</v>
      </c>
    </row>
    <row r="38" spans="1:18" x14ac:dyDescent="0.3">
      <c r="A38" s="23" t="s">
        <v>43</v>
      </c>
      <c r="B38" s="10">
        <v>11002846</v>
      </c>
      <c r="C38" s="10" t="s">
        <v>106</v>
      </c>
      <c r="D38" s="10" t="s">
        <v>157</v>
      </c>
      <c r="E38" s="10" t="s">
        <v>45</v>
      </c>
      <c r="F38" s="10">
        <v>1</v>
      </c>
      <c r="G38" s="9" t="s">
        <v>107</v>
      </c>
      <c r="H38" s="9" t="s">
        <v>108</v>
      </c>
      <c r="I38" s="9">
        <v>794</v>
      </c>
      <c r="J38" s="9" t="s">
        <v>109</v>
      </c>
      <c r="K38" s="9" t="s">
        <v>110</v>
      </c>
      <c r="L38" s="7" t="s">
        <v>153</v>
      </c>
      <c r="M38" s="11">
        <v>43915</v>
      </c>
      <c r="N38" s="5">
        <f t="shared" si="1"/>
        <v>2003</v>
      </c>
      <c r="O38" s="11">
        <v>44000</v>
      </c>
      <c r="P38" s="5">
        <f t="shared" ref="P38" si="4">2000+MONTH(O38)</f>
        <v>2006</v>
      </c>
      <c r="Q38" s="10" t="s">
        <v>50</v>
      </c>
      <c r="R38" s="9" t="s">
        <v>111</v>
      </c>
    </row>
    <row r="39" spans="1:18" x14ac:dyDescent="0.3">
      <c r="A39" s="23" t="s">
        <v>43</v>
      </c>
      <c r="B39" s="10">
        <v>11002960</v>
      </c>
      <c r="C39" s="10" t="s">
        <v>112</v>
      </c>
      <c r="D39" s="10" t="s">
        <v>159</v>
      </c>
      <c r="E39" s="10" t="s">
        <v>45</v>
      </c>
      <c r="F39" s="10">
        <v>1</v>
      </c>
      <c r="G39" s="9" t="s">
        <v>46</v>
      </c>
      <c r="H39" s="9" t="s">
        <v>47</v>
      </c>
      <c r="I39" s="9">
        <v>5920</v>
      </c>
      <c r="J39" s="9" t="s">
        <v>48</v>
      </c>
      <c r="K39" s="9" t="s">
        <v>49</v>
      </c>
      <c r="L39" s="7" t="s">
        <v>153</v>
      </c>
      <c r="M39" s="11">
        <v>43990</v>
      </c>
      <c r="N39" s="5">
        <f t="shared" si="1"/>
        <v>2006</v>
      </c>
      <c r="O39" s="11">
        <v>44112</v>
      </c>
      <c r="P39" s="5">
        <f t="shared" ref="P39" si="5">2000+MONTH(O39)</f>
        <v>2010</v>
      </c>
      <c r="Q39" s="10" t="s">
        <v>50</v>
      </c>
      <c r="R39" s="9" t="s">
        <v>113</v>
      </c>
    </row>
    <row r="40" spans="1:18" x14ac:dyDescent="0.3">
      <c r="A40" s="23" t="s">
        <v>43</v>
      </c>
      <c r="B40" s="10">
        <v>11002855</v>
      </c>
      <c r="C40" s="10" t="s">
        <v>114</v>
      </c>
      <c r="D40" s="10" t="s">
        <v>159</v>
      </c>
      <c r="E40" s="10" t="s">
        <v>45</v>
      </c>
      <c r="F40" s="10">
        <v>1</v>
      </c>
      <c r="G40" s="9" t="s">
        <v>115</v>
      </c>
      <c r="H40" s="9" t="s">
        <v>116</v>
      </c>
      <c r="I40" s="9">
        <v>5000</v>
      </c>
      <c r="J40" s="9" t="s">
        <v>55</v>
      </c>
      <c r="K40" s="9" t="s">
        <v>117</v>
      </c>
      <c r="L40" s="7" t="s">
        <v>153</v>
      </c>
      <c r="M40" s="11">
        <v>44021</v>
      </c>
      <c r="N40" s="5">
        <f t="shared" si="1"/>
        <v>2007</v>
      </c>
      <c r="O40" s="11">
        <v>44140</v>
      </c>
      <c r="P40" s="5">
        <f t="shared" ref="P40" si="6">2000+MONTH(O40)</f>
        <v>2011</v>
      </c>
      <c r="Q40" s="10" t="s">
        <v>50</v>
      </c>
      <c r="R40" s="9" t="s">
        <v>118</v>
      </c>
    </row>
    <row r="41" spans="1:18" x14ac:dyDescent="0.3">
      <c r="A41" s="23" t="s">
        <v>43</v>
      </c>
      <c r="B41" s="10">
        <v>11002961</v>
      </c>
      <c r="C41" s="10" t="s">
        <v>119</v>
      </c>
      <c r="D41" s="10" t="s">
        <v>159</v>
      </c>
      <c r="E41" s="10" t="s">
        <v>45</v>
      </c>
      <c r="F41" s="10">
        <v>1</v>
      </c>
      <c r="G41" s="9" t="s">
        <v>46</v>
      </c>
      <c r="H41" s="9" t="s">
        <v>47</v>
      </c>
      <c r="I41" s="9">
        <v>5920</v>
      </c>
      <c r="J41" s="9" t="s">
        <v>48</v>
      </c>
      <c r="K41" s="9" t="s">
        <v>49</v>
      </c>
      <c r="L41" s="7" t="s">
        <v>153</v>
      </c>
      <c r="M41" s="11">
        <v>44020</v>
      </c>
      <c r="N41" s="5">
        <f t="shared" si="1"/>
        <v>2007</v>
      </c>
      <c r="O41" s="11">
        <v>44148</v>
      </c>
      <c r="P41" s="5">
        <f t="shared" ref="P41" si="7">2000+MONTH(O41)</f>
        <v>2011</v>
      </c>
      <c r="Q41" s="10" t="s">
        <v>50</v>
      </c>
      <c r="R41" s="9" t="s">
        <v>120</v>
      </c>
    </row>
    <row r="42" spans="1:18" x14ac:dyDescent="0.3">
      <c r="A42" s="21" t="s">
        <v>121</v>
      </c>
      <c r="B42" s="5">
        <v>11002556</v>
      </c>
      <c r="C42" s="5">
        <v>20594398</v>
      </c>
      <c r="D42" s="5" t="s">
        <v>157</v>
      </c>
      <c r="E42" s="5" t="s">
        <v>122</v>
      </c>
      <c r="F42" s="5">
        <v>10</v>
      </c>
      <c r="G42" s="5" t="s">
        <v>123</v>
      </c>
      <c r="H42" s="5" t="s">
        <v>124</v>
      </c>
      <c r="I42" s="7">
        <v>11000</v>
      </c>
      <c r="J42" s="9">
        <v>34.6</v>
      </c>
      <c r="K42" s="9">
        <v>380600</v>
      </c>
      <c r="L42" s="7" t="s">
        <v>19</v>
      </c>
      <c r="M42" s="8">
        <v>43991</v>
      </c>
      <c r="N42" s="5">
        <f t="shared" si="1"/>
        <v>2006</v>
      </c>
      <c r="O42" s="8">
        <v>44113</v>
      </c>
      <c r="P42" s="5">
        <f t="shared" ref="P42" si="8">2000+MONTH(O42)</f>
        <v>2010</v>
      </c>
      <c r="Q42" s="5"/>
      <c r="R42" s="5"/>
    </row>
    <row r="43" spans="1:18" x14ac:dyDescent="0.3">
      <c r="A43" s="21" t="s">
        <v>121</v>
      </c>
      <c r="B43" s="5">
        <v>11002557</v>
      </c>
      <c r="C43" s="5">
        <v>20594399</v>
      </c>
      <c r="D43" s="5" t="s">
        <v>157</v>
      </c>
      <c r="E43" s="5" t="s">
        <v>122</v>
      </c>
      <c r="F43" s="5">
        <v>10</v>
      </c>
      <c r="G43" s="5" t="s">
        <v>123</v>
      </c>
      <c r="H43" s="5" t="s">
        <v>124</v>
      </c>
      <c r="I43" s="7">
        <v>5500</v>
      </c>
      <c r="J43" s="9">
        <v>34.6</v>
      </c>
      <c r="K43" s="9">
        <v>190300</v>
      </c>
      <c r="L43" s="7" t="s">
        <v>19</v>
      </c>
      <c r="M43" s="8">
        <v>44050</v>
      </c>
      <c r="N43" s="5">
        <f t="shared" si="1"/>
        <v>2008</v>
      </c>
      <c r="O43" s="8">
        <v>44229</v>
      </c>
      <c r="P43" s="5">
        <f>2100+MONTH(O43)</f>
        <v>2102</v>
      </c>
      <c r="Q43" s="5"/>
      <c r="R43" s="5"/>
    </row>
    <row r="44" spans="1:18" x14ac:dyDescent="0.3">
      <c r="A44" s="21" t="s">
        <v>121</v>
      </c>
      <c r="B44" s="5">
        <v>11002558</v>
      </c>
      <c r="C44" s="5">
        <v>20594400</v>
      </c>
      <c r="D44" s="5" t="s">
        <v>157</v>
      </c>
      <c r="E44" s="5" t="s">
        <v>122</v>
      </c>
      <c r="F44" s="5">
        <v>10</v>
      </c>
      <c r="G44" s="5" t="s">
        <v>123</v>
      </c>
      <c r="H44" s="5" t="s">
        <v>124</v>
      </c>
      <c r="I44" s="7">
        <v>5500</v>
      </c>
      <c r="J44" s="9">
        <v>34.6</v>
      </c>
      <c r="K44" s="9">
        <v>190300</v>
      </c>
      <c r="L44" s="7" t="s">
        <v>19</v>
      </c>
      <c r="M44" s="8">
        <v>44082</v>
      </c>
      <c r="N44" s="5">
        <f t="shared" si="1"/>
        <v>2009</v>
      </c>
      <c r="O44" s="8">
        <v>44236</v>
      </c>
      <c r="P44" s="5">
        <f t="shared" ref="P44:P46" si="9">2100+MONTH(O44)</f>
        <v>2102</v>
      </c>
      <c r="Q44" s="5"/>
      <c r="R44" s="5"/>
    </row>
    <row r="45" spans="1:18" x14ac:dyDescent="0.3">
      <c r="A45" s="21" t="s">
        <v>121</v>
      </c>
      <c r="B45" s="5">
        <v>11002735</v>
      </c>
      <c r="C45" s="5">
        <v>20597313</v>
      </c>
      <c r="D45" s="5" t="s">
        <v>157</v>
      </c>
      <c r="E45" s="5" t="s">
        <v>122</v>
      </c>
      <c r="F45" s="5">
        <v>10</v>
      </c>
      <c r="G45" s="5" t="s">
        <v>123</v>
      </c>
      <c r="H45" s="5" t="s">
        <v>124</v>
      </c>
      <c r="I45" s="7">
        <v>10000</v>
      </c>
      <c r="J45" s="9">
        <v>34.6</v>
      </c>
      <c r="K45" s="9">
        <v>346000</v>
      </c>
      <c r="L45" s="7" t="s">
        <v>19</v>
      </c>
      <c r="M45" s="8">
        <v>44144</v>
      </c>
      <c r="N45" s="5">
        <f t="shared" si="1"/>
        <v>2011</v>
      </c>
      <c r="O45" s="8">
        <v>44295</v>
      </c>
      <c r="P45" s="5">
        <f t="shared" si="9"/>
        <v>2104</v>
      </c>
      <c r="Q45" s="5"/>
      <c r="R45" s="5"/>
    </row>
    <row r="46" spans="1:18" x14ac:dyDescent="0.3">
      <c r="A46" s="21" t="s">
        <v>121</v>
      </c>
      <c r="B46" s="5">
        <v>11002737</v>
      </c>
      <c r="C46" s="5">
        <v>20597458</v>
      </c>
      <c r="D46" s="5" t="s">
        <v>157</v>
      </c>
      <c r="E46" s="5" t="s">
        <v>122</v>
      </c>
      <c r="F46" s="5">
        <v>10</v>
      </c>
      <c r="G46" s="5" t="s">
        <v>123</v>
      </c>
      <c r="H46" s="5" t="s">
        <v>124</v>
      </c>
      <c r="I46" s="7">
        <v>4536</v>
      </c>
      <c r="J46" s="9">
        <v>34.6</v>
      </c>
      <c r="K46" s="9">
        <v>156945.60000000001</v>
      </c>
      <c r="L46" s="7" t="s">
        <v>19</v>
      </c>
      <c r="M46" s="8">
        <v>44166</v>
      </c>
      <c r="N46" s="5">
        <f t="shared" si="1"/>
        <v>2012</v>
      </c>
      <c r="O46" s="8">
        <v>44410</v>
      </c>
      <c r="P46" s="5">
        <f t="shared" si="9"/>
        <v>2108</v>
      </c>
      <c r="Q46" s="5"/>
      <c r="R46" s="5"/>
    </row>
    <row r="47" spans="1:18" x14ac:dyDescent="0.3">
      <c r="A47" s="21" t="s">
        <v>121</v>
      </c>
      <c r="B47" s="5">
        <v>11002549</v>
      </c>
      <c r="C47" s="5">
        <v>20594391</v>
      </c>
      <c r="D47" s="5" t="s">
        <v>157</v>
      </c>
      <c r="E47" s="5" t="s">
        <v>122</v>
      </c>
      <c r="F47" s="5">
        <v>10</v>
      </c>
      <c r="G47" s="5" t="s">
        <v>125</v>
      </c>
      <c r="H47" s="5" t="s">
        <v>126</v>
      </c>
      <c r="I47" s="7">
        <v>3300</v>
      </c>
      <c r="J47" s="9">
        <v>31</v>
      </c>
      <c r="K47" s="9">
        <v>102300</v>
      </c>
      <c r="L47" s="7" t="s">
        <v>19</v>
      </c>
      <c r="M47" s="8">
        <v>43990</v>
      </c>
      <c r="N47" s="5">
        <f t="shared" si="1"/>
        <v>2006</v>
      </c>
      <c r="O47" s="8">
        <v>44113</v>
      </c>
      <c r="P47" s="5">
        <f t="shared" ref="P47" si="10">2000+MONTH(O47)</f>
        <v>2010</v>
      </c>
      <c r="Q47" s="5"/>
      <c r="R47" s="5"/>
    </row>
    <row r="48" spans="1:18" x14ac:dyDescent="0.3">
      <c r="A48" s="21" t="s">
        <v>121</v>
      </c>
      <c r="B48" s="5">
        <v>11003018</v>
      </c>
      <c r="C48" s="5">
        <v>20600359</v>
      </c>
      <c r="D48" s="5" t="s">
        <v>157</v>
      </c>
      <c r="E48" s="5" t="s">
        <v>122</v>
      </c>
      <c r="F48" s="5">
        <v>10</v>
      </c>
      <c r="G48" s="5" t="s">
        <v>125</v>
      </c>
      <c r="H48" s="5" t="s">
        <v>126</v>
      </c>
      <c r="I48" s="7">
        <v>4000</v>
      </c>
      <c r="J48" s="9">
        <v>31</v>
      </c>
      <c r="K48" s="9">
        <v>124000</v>
      </c>
      <c r="L48" s="7" t="s">
        <v>19</v>
      </c>
      <c r="M48" s="8">
        <v>43990</v>
      </c>
      <c r="N48" s="5">
        <f t="shared" si="1"/>
        <v>2006</v>
      </c>
      <c r="O48" s="8">
        <v>44113</v>
      </c>
      <c r="P48" s="5">
        <f t="shared" ref="P48" si="11">2000+MONTH(O48)</f>
        <v>2010</v>
      </c>
      <c r="Q48" s="5"/>
      <c r="R48" s="5"/>
    </row>
    <row r="49" spans="1:18" x14ac:dyDescent="0.3">
      <c r="A49" s="21" t="s">
        <v>121</v>
      </c>
      <c r="B49" s="5">
        <v>11002550</v>
      </c>
      <c r="C49" s="5">
        <v>20594392</v>
      </c>
      <c r="D49" s="5" t="s">
        <v>157</v>
      </c>
      <c r="E49" s="5" t="s">
        <v>122</v>
      </c>
      <c r="F49" s="5">
        <v>10</v>
      </c>
      <c r="G49" s="5" t="s">
        <v>125</v>
      </c>
      <c r="H49" s="5" t="s">
        <v>126</v>
      </c>
      <c r="I49" s="7">
        <v>3600</v>
      </c>
      <c r="J49" s="9">
        <v>31</v>
      </c>
      <c r="K49" s="9">
        <v>111600</v>
      </c>
      <c r="L49" s="7" t="s">
        <v>19</v>
      </c>
      <c r="M49" s="8">
        <v>44050</v>
      </c>
      <c r="N49" s="5">
        <f t="shared" si="1"/>
        <v>2008</v>
      </c>
      <c r="O49" s="8">
        <v>44209</v>
      </c>
      <c r="P49" s="5">
        <f t="shared" ref="P49:P51" si="12">2100+MONTH(O49)</f>
        <v>2101</v>
      </c>
      <c r="Q49" s="5"/>
      <c r="R49" s="5"/>
    </row>
    <row r="50" spans="1:18" x14ac:dyDescent="0.3">
      <c r="A50" s="21" t="s">
        <v>121</v>
      </c>
      <c r="B50" s="5">
        <v>11002551</v>
      </c>
      <c r="C50" s="5">
        <v>20594393</v>
      </c>
      <c r="D50" s="5" t="s">
        <v>157</v>
      </c>
      <c r="E50" s="5" t="s">
        <v>122</v>
      </c>
      <c r="F50" s="5">
        <v>10</v>
      </c>
      <c r="G50" s="5" t="s">
        <v>125</v>
      </c>
      <c r="H50" s="5" t="s">
        <v>126</v>
      </c>
      <c r="I50" s="7">
        <v>1800</v>
      </c>
      <c r="J50" s="9">
        <v>31</v>
      </c>
      <c r="K50" s="9">
        <v>55800</v>
      </c>
      <c r="L50" s="7" t="s">
        <v>19</v>
      </c>
      <c r="M50" s="8">
        <v>44082</v>
      </c>
      <c r="N50" s="5">
        <f t="shared" si="1"/>
        <v>2009</v>
      </c>
      <c r="O50" s="8">
        <v>44267</v>
      </c>
      <c r="P50" s="5">
        <f t="shared" si="12"/>
        <v>2103</v>
      </c>
      <c r="Q50" s="5"/>
      <c r="R50" s="5"/>
    </row>
    <row r="51" spans="1:18" x14ac:dyDescent="0.3">
      <c r="A51" s="21" t="s">
        <v>121</v>
      </c>
      <c r="B51" s="5">
        <v>11002736</v>
      </c>
      <c r="C51" s="5">
        <v>20597314</v>
      </c>
      <c r="D51" s="5" t="s">
        <v>157</v>
      </c>
      <c r="E51" s="5" t="s">
        <v>122</v>
      </c>
      <c r="F51" s="5">
        <v>10</v>
      </c>
      <c r="G51" s="5" t="s">
        <v>125</v>
      </c>
      <c r="H51" s="5" t="s">
        <v>126</v>
      </c>
      <c r="I51" s="7">
        <v>2300</v>
      </c>
      <c r="J51" s="9">
        <v>31</v>
      </c>
      <c r="K51" s="9">
        <v>71300</v>
      </c>
      <c r="L51" s="7" t="s">
        <v>19</v>
      </c>
      <c r="M51" s="8">
        <v>44144</v>
      </c>
      <c r="N51" s="5">
        <f t="shared" si="1"/>
        <v>2011</v>
      </c>
      <c r="O51" s="8">
        <v>44267</v>
      </c>
      <c r="P51" s="5">
        <f t="shared" si="12"/>
        <v>2103</v>
      </c>
      <c r="Q51" s="5"/>
      <c r="R51" s="5"/>
    </row>
    <row r="52" spans="1:18" x14ac:dyDescent="0.3">
      <c r="A52" s="21" t="s">
        <v>121</v>
      </c>
      <c r="B52" s="5">
        <v>11002728</v>
      </c>
      <c r="C52" s="5">
        <v>20597309</v>
      </c>
      <c r="D52" s="5" t="s">
        <v>157</v>
      </c>
      <c r="E52" s="5" t="s">
        <v>122</v>
      </c>
      <c r="F52" s="5">
        <v>10</v>
      </c>
      <c r="G52" s="5" t="s">
        <v>127</v>
      </c>
      <c r="H52" s="5" t="s">
        <v>128</v>
      </c>
      <c r="I52" s="7">
        <v>4500</v>
      </c>
      <c r="J52" s="9">
        <v>35</v>
      </c>
      <c r="K52" s="9">
        <v>157500</v>
      </c>
      <c r="L52" s="7" t="s">
        <v>19</v>
      </c>
      <c r="M52" s="8">
        <v>44113</v>
      </c>
      <c r="N52" s="5">
        <f t="shared" si="1"/>
        <v>2010</v>
      </c>
      <c r="O52" s="8">
        <v>44144</v>
      </c>
      <c r="P52" s="5">
        <f t="shared" ref="P52" si="13">2000+MONTH(O52)</f>
        <v>2011</v>
      </c>
      <c r="Q52" s="5"/>
      <c r="R52" s="5"/>
    </row>
    <row r="53" spans="1:18" x14ac:dyDescent="0.3">
      <c r="A53" s="21" t="s">
        <v>121</v>
      </c>
      <c r="B53" s="5">
        <v>11002729</v>
      </c>
      <c r="C53" s="5">
        <v>20597310</v>
      </c>
      <c r="D53" s="5" t="s">
        <v>157</v>
      </c>
      <c r="E53" s="5" t="s">
        <v>122</v>
      </c>
      <c r="F53" s="5">
        <v>10</v>
      </c>
      <c r="G53" s="5" t="s">
        <v>127</v>
      </c>
      <c r="H53" s="5" t="s">
        <v>128</v>
      </c>
      <c r="I53" s="7">
        <v>2800</v>
      </c>
      <c r="J53" s="9">
        <v>35</v>
      </c>
      <c r="K53" s="9">
        <v>98000</v>
      </c>
      <c r="L53" s="7" t="s">
        <v>19</v>
      </c>
      <c r="M53" s="8">
        <v>44144</v>
      </c>
      <c r="N53" s="5">
        <f t="shared" si="1"/>
        <v>2011</v>
      </c>
      <c r="O53" s="8">
        <v>44358</v>
      </c>
      <c r="P53" s="5">
        <f>2100+MONTH(O53)</f>
        <v>2106</v>
      </c>
      <c r="Q53" s="5"/>
      <c r="R53" s="5"/>
    </row>
    <row r="54" spans="1:18" x14ac:dyDescent="0.3">
      <c r="A54" s="21" t="s">
        <v>121</v>
      </c>
      <c r="B54" s="5">
        <v>11002732</v>
      </c>
      <c r="C54" s="5">
        <v>20597258</v>
      </c>
      <c r="D54" s="5" t="s">
        <v>157</v>
      </c>
      <c r="E54" s="5" t="s">
        <v>122</v>
      </c>
      <c r="F54" s="5">
        <v>10</v>
      </c>
      <c r="G54" s="5" t="s">
        <v>129</v>
      </c>
      <c r="H54" s="5" t="s">
        <v>130</v>
      </c>
      <c r="I54" s="7">
        <v>1200</v>
      </c>
      <c r="J54" s="9">
        <v>32</v>
      </c>
      <c r="K54" s="9">
        <v>38400</v>
      </c>
      <c r="L54" s="7" t="s">
        <v>19</v>
      </c>
      <c r="M54" s="8">
        <v>44022</v>
      </c>
      <c r="N54" s="5">
        <f t="shared" si="1"/>
        <v>2007</v>
      </c>
      <c r="O54" s="8">
        <v>44113</v>
      </c>
      <c r="P54" s="5">
        <f t="shared" ref="P54" si="14">2000+MONTH(O54)</f>
        <v>2010</v>
      </c>
      <c r="Q54" s="5"/>
      <c r="R54" s="5"/>
    </row>
    <row r="55" spans="1:18" x14ac:dyDescent="0.3">
      <c r="A55" s="21" t="s">
        <v>121</v>
      </c>
      <c r="B55" s="5">
        <v>11002733</v>
      </c>
      <c r="C55" s="5">
        <v>20597259</v>
      </c>
      <c r="D55" s="5" t="s">
        <v>157</v>
      </c>
      <c r="E55" s="5" t="s">
        <v>122</v>
      </c>
      <c r="F55" s="5">
        <v>10</v>
      </c>
      <c r="G55" s="5" t="s">
        <v>129</v>
      </c>
      <c r="H55" s="5" t="s">
        <v>130</v>
      </c>
      <c r="I55" s="7">
        <v>1400</v>
      </c>
      <c r="J55" s="9">
        <v>32</v>
      </c>
      <c r="K55" s="9">
        <v>44800</v>
      </c>
      <c r="L55" s="7" t="s">
        <v>19</v>
      </c>
      <c r="M55" s="8">
        <v>44148</v>
      </c>
      <c r="N55" s="5">
        <f t="shared" si="1"/>
        <v>2011</v>
      </c>
      <c r="O55" s="8">
        <v>44256</v>
      </c>
      <c r="P55" s="5">
        <f t="shared" ref="P55:P56" si="15">2100+MONTH(O55)</f>
        <v>2103</v>
      </c>
      <c r="Q55" s="5"/>
      <c r="R55" s="5"/>
    </row>
    <row r="56" spans="1:18" x14ac:dyDescent="0.3">
      <c r="A56" s="21" t="s">
        <v>121</v>
      </c>
      <c r="B56" s="5">
        <v>11002637</v>
      </c>
      <c r="C56" s="5">
        <v>20594401</v>
      </c>
      <c r="D56" s="5" t="s">
        <v>157</v>
      </c>
      <c r="E56" s="5" t="s">
        <v>122</v>
      </c>
      <c r="F56" s="5">
        <v>10</v>
      </c>
      <c r="G56" s="5" t="s">
        <v>131</v>
      </c>
      <c r="H56" s="5" t="s">
        <v>132</v>
      </c>
      <c r="I56" s="7">
        <v>2400</v>
      </c>
      <c r="J56" s="9">
        <v>30.5</v>
      </c>
      <c r="K56" s="9">
        <v>73200</v>
      </c>
      <c r="L56" s="7" t="s">
        <v>19</v>
      </c>
      <c r="M56" s="8">
        <v>44083</v>
      </c>
      <c r="N56" s="5">
        <f t="shared" si="1"/>
        <v>2009</v>
      </c>
      <c r="O56" s="8">
        <v>44477</v>
      </c>
      <c r="P56" s="5">
        <f t="shared" si="15"/>
        <v>2110</v>
      </c>
      <c r="Q56" s="5"/>
      <c r="R56" s="5"/>
    </row>
    <row r="57" spans="1:18" x14ac:dyDescent="0.3">
      <c r="A57" s="21" t="s">
        <v>121</v>
      </c>
      <c r="B57" s="5">
        <v>11002562</v>
      </c>
      <c r="C57" s="5">
        <v>20594404</v>
      </c>
      <c r="D57" s="5" t="s">
        <v>157</v>
      </c>
      <c r="E57" s="5" t="s">
        <v>122</v>
      </c>
      <c r="F57" s="5">
        <v>10</v>
      </c>
      <c r="G57" s="5" t="s">
        <v>133</v>
      </c>
      <c r="H57" s="5" t="s">
        <v>134</v>
      </c>
      <c r="I57" s="7">
        <v>7800</v>
      </c>
      <c r="J57" s="9">
        <v>32</v>
      </c>
      <c r="K57" s="9">
        <v>249600</v>
      </c>
      <c r="L57" s="7" t="s">
        <v>19</v>
      </c>
      <c r="M57" s="8">
        <v>43959</v>
      </c>
      <c r="N57" s="5">
        <f t="shared" si="1"/>
        <v>2005</v>
      </c>
      <c r="O57" s="8">
        <v>44180</v>
      </c>
      <c r="P57" s="5">
        <f t="shared" ref="P57" si="16">2000+MONTH(O57)</f>
        <v>2012</v>
      </c>
      <c r="Q57" s="5"/>
      <c r="R57" s="5"/>
    </row>
    <row r="58" spans="1:18" x14ac:dyDescent="0.3">
      <c r="A58" s="21" t="s">
        <v>121</v>
      </c>
      <c r="B58" s="5">
        <v>11002731</v>
      </c>
      <c r="C58" s="5">
        <v>20597312</v>
      </c>
      <c r="D58" s="5" t="s">
        <v>157</v>
      </c>
      <c r="E58" s="5" t="s">
        <v>122</v>
      </c>
      <c r="F58" s="5">
        <v>10</v>
      </c>
      <c r="G58" s="5" t="s">
        <v>133</v>
      </c>
      <c r="H58" s="5" t="s">
        <v>134</v>
      </c>
      <c r="I58" s="7">
        <v>2700</v>
      </c>
      <c r="J58" s="9">
        <v>32</v>
      </c>
      <c r="K58" s="9">
        <v>86400</v>
      </c>
      <c r="L58" s="7" t="s">
        <v>19</v>
      </c>
      <c r="M58" s="8">
        <v>44144</v>
      </c>
      <c r="N58" s="5">
        <f t="shared" si="1"/>
        <v>2011</v>
      </c>
      <c r="O58" s="8">
        <v>44211</v>
      </c>
      <c r="P58" s="5">
        <f>2100+MONTH(O58)</f>
        <v>2101</v>
      </c>
      <c r="Q58" s="5"/>
      <c r="R58" s="5"/>
    </row>
    <row r="59" spans="1:18" x14ac:dyDescent="0.3">
      <c r="A59" s="21" t="s">
        <v>121</v>
      </c>
      <c r="B59" s="5">
        <v>11002566</v>
      </c>
      <c r="C59" s="5">
        <v>20594408</v>
      </c>
      <c r="D59" s="5" t="s">
        <v>157</v>
      </c>
      <c r="E59" s="5" t="s">
        <v>122</v>
      </c>
      <c r="F59" s="5">
        <v>10</v>
      </c>
      <c r="G59" s="5" t="s">
        <v>135</v>
      </c>
      <c r="H59" s="5" t="s">
        <v>136</v>
      </c>
      <c r="I59" s="7">
        <v>3112</v>
      </c>
      <c r="J59" s="9">
        <v>33.200000000000003</v>
      </c>
      <c r="K59" s="9">
        <v>103318.39999999999</v>
      </c>
      <c r="L59" s="7" t="s">
        <v>19</v>
      </c>
      <c r="M59" s="8">
        <v>44050</v>
      </c>
      <c r="N59" s="5">
        <f t="shared" si="1"/>
        <v>2008</v>
      </c>
      <c r="O59" s="8">
        <v>44085</v>
      </c>
      <c r="P59" s="5">
        <f t="shared" ref="P59" si="17">2000+MONTH(O59)</f>
        <v>2009</v>
      </c>
      <c r="Q59" s="5"/>
      <c r="R59" s="5"/>
    </row>
    <row r="60" spans="1:18" x14ac:dyDescent="0.3">
      <c r="A60" s="21" t="s">
        <v>121</v>
      </c>
      <c r="B60" s="5">
        <v>11002570</v>
      </c>
      <c r="C60" s="5">
        <v>20594411</v>
      </c>
      <c r="D60" s="5" t="s">
        <v>157</v>
      </c>
      <c r="E60" s="5" t="s">
        <v>122</v>
      </c>
      <c r="F60" s="5">
        <v>10</v>
      </c>
      <c r="G60" s="5" t="s">
        <v>137</v>
      </c>
      <c r="H60" s="5" t="s">
        <v>138</v>
      </c>
      <c r="I60" s="7">
        <v>2075</v>
      </c>
      <c r="J60" s="9">
        <v>32.33</v>
      </c>
      <c r="K60" s="9">
        <v>67084.75</v>
      </c>
      <c r="L60" s="7" t="s">
        <v>19</v>
      </c>
      <c r="M60" s="8">
        <v>43987</v>
      </c>
      <c r="N60" s="5">
        <f t="shared" si="1"/>
        <v>2006</v>
      </c>
      <c r="O60" s="8">
        <v>44085</v>
      </c>
      <c r="P60" s="5">
        <f t="shared" ref="P60" si="18">2000+MONTH(O60)</f>
        <v>2009</v>
      </c>
      <c r="Q60" s="5"/>
      <c r="R60" s="5"/>
    </row>
    <row r="61" spans="1:18" x14ac:dyDescent="0.3">
      <c r="A61" s="21" t="s">
        <v>121</v>
      </c>
      <c r="B61" s="5">
        <v>11002572</v>
      </c>
      <c r="C61" s="5">
        <v>20594413</v>
      </c>
      <c r="D61" s="5" t="s">
        <v>157</v>
      </c>
      <c r="E61" s="5" t="s">
        <v>122</v>
      </c>
      <c r="F61" s="5">
        <v>10</v>
      </c>
      <c r="G61" s="5" t="s">
        <v>137</v>
      </c>
      <c r="H61" s="5" t="s">
        <v>138</v>
      </c>
      <c r="I61" s="7">
        <v>2075</v>
      </c>
      <c r="J61" s="9">
        <v>32.33</v>
      </c>
      <c r="K61" s="9">
        <v>67084.75</v>
      </c>
      <c r="L61" s="7" t="s">
        <v>19</v>
      </c>
      <c r="M61" s="8">
        <v>44078</v>
      </c>
      <c r="N61" s="5">
        <f t="shared" si="1"/>
        <v>2009</v>
      </c>
      <c r="O61" s="8">
        <v>44229</v>
      </c>
      <c r="P61" s="5">
        <f t="shared" ref="P61:P64" si="19">2100+MONTH(O61)</f>
        <v>2102</v>
      </c>
      <c r="Q61" s="5"/>
      <c r="R61" s="5"/>
    </row>
    <row r="62" spans="1:18" x14ac:dyDescent="0.3">
      <c r="A62" s="21" t="s">
        <v>121</v>
      </c>
      <c r="B62" s="5">
        <v>11002727</v>
      </c>
      <c r="C62" s="5">
        <v>20597308</v>
      </c>
      <c r="D62" s="5" t="s">
        <v>157</v>
      </c>
      <c r="E62" s="5" t="s">
        <v>122</v>
      </c>
      <c r="F62" s="5">
        <v>10</v>
      </c>
      <c r="G62" s="5" t="s">
        <v>137</v>
      </c>
      <c r="H62" s="5" t="s">
        <v>138</v>
      </c>
      <c r="I62" s="7">
        <v>2080</v>
      </c>
      <c r="J62" s="9">
        <v>32.33</v>
      </c>
      <c r="K62" s="9">
        <v>67246.399999999994</v>
      </c>
      <c r="L62" s="7" t="s">
        <v>19</v>
      </c>
      <c r="M62" s="8">
        <v>44144</v>
      </c>
      <c r="N62" s="5">
        <f t="shared" si="1"/>
        <v>2011</v>
      </c>
      <c r="O62" s="8">
        <v>44256</v>
      </c>
      <c r="P62" s="5">
        <f t="shared" si="19"/>
        <v>2103</v>
      </c>
      <c r="Q62" s="5"/>
      <c r="R62" s="5"/>
    </row>
    <row r="63" spans="1:18" x14ac:dyDescent="0.3">
      <c r="A63" s="21" t="s">
        <v>121</v>
      </c>
      <c r="B63" s="5">
        <v>11002726</v>
      </c>
      <c r="C63" s="5">
        <v>20597307</v>
      </c>
      <c r="D63" s="5" t="s">
        <v>157</v>
      </c>
      <c r="E63" s="5" t="s">
        <v>122</v>
      </c>
      <c r="F63" s="5">
        <v>10</v>
      </c>
      <c r="G63" s="5" t="s">
        <v>137</v>
      </c>
      <c r="H63" s="5" t="s">
        <v>138</v>
      </c>
      <c r="I63" s="7">
        <v>2900</v>
      </c>
      <c r="J63" s="9">
        <v>32.33</v>
      </c>
      <c r="K63" s="9">
        <v>93757</v>
      </c>
      <c r="L63" s="7" t="s">
        <v>19</v>
      </c>
      <c r="M63" s="8">
        <v>44180</v>
      </c>
      <c r="N63" s="5">
        <f t="shared" si="1"/>
        <v>2012</v>
      </c>
      <c r="O63" s="8">
        <v>44358</v>
      </c>
      <c r="P63" s="5">
        <f t="shared" si="19"/>
        <v>2106</v>
      </c>
      <c r="Q63" s="5"/>
      <c r="R63" s="5"/>
    </row>
    <row r="64" spans="1:18" x14ac:dyDescent="0.3">
      <c r="A64" s="21" t="s">
        <v>121</v>
      </c>
      <c r="B64" s="5">
        <v>11002571</v>
      </c>
      <c r="C64" s="5">
        <v>20594412</v>
      </c>
      <c r="D64" s="5" t="s">
        <v>157</v>
      </c>
      <c r="E64" s="5" t="s">
        <v>122</v>
      </c>
      <c r="F64" s="5">
        <v>10</v>
      </c>
      <c r="G64" s="5" t="s">
        <v>137</v>
      </c>
      <c r="H64" s="5" t="s">
        <v>138</v>
      </c>
      <c r="I64" s="7">
        <v>2490</v>
      </c>
      <c r="J64" s="9">
        <v>32.33</v>
      </c>
      <c r="K64" s="9">
        <v>80501.7</v>
      </c>
      <c r="L64" s="7" t="s">
        <v>19</v>
      </c>
      <c r="M64" s="8">
        <v>44180</v>
      </c>
      <c r="N64" s="5">
        <f t="shared" si="1"/>
        <v>2012</v>
      </c>
      <c r="O64" s="8">
        <v>44385</v>
      </c>
      <c r="P64" s="5">
        <f t="shared" si="19"/>
        <v>2107</v>
      </c>
      <c r="Q64" s="5"/>
      <c r="R64" s="5"/>
    </row>
    <row r="65" spans="1:18" x14ac:dyDescent="0.3">
      <c r="A65" s="21" t="s">
        <v>121</v>
      </c>
      <c r="B65" s="5">
        <v>11002577</v>
      </c>
      <c r="C65" s="5" t="s">
        <v>139</v>
      </c>
      <c r="D65" s="5" t="s">
        <v>157</v>
      </c>
      <c r="E65" s="5" t="s">
        <v>140</v>
      </c>
      <c r="F65" s="5">
        <v>40</v>
      </c>
      <c r="G65" s="5" t="s">
        <v>141</v>
      </c>
      <c r="H65" s="5" t="s">
        <v>142</v>
      </c>
      <c r="I65" s="7">
        <v>1258</v>
      </c>
      <c r="J65" s="9">
        <v>32.86</v>
      </c>
      <c r="K65" s="9">
        <f>J65*I65</f>
        <v>41337.879999999997</v>
      </c>
      <c r="L65" s="7" t="s">
        <v>42</v>
      </c>
      <c r="M65" s="8">
        <v>43927</v>
      </c>
      <c r="N65" s="5">
        <f t="shared" si="1"/>
        <v>2004</v>
      </c>
      <c r="O65" s="8"/>
      <c r="P65" s="8"/>
      <c r="Q65" s="5"/>
      <c r="R65" s="5"/>
    </row>
    <row r="66" spans="1:18" x14ac:dyDescent="0.3">
      <c r="A66" s="21" t="s">
        <v>121</v>
      </c>
      <c r="B66" s="5">
        <v>11002577</v>
      </c>
      <c r="C66" s="5" t="s">
        <v>139</v>
      </c>
      <c r="D66" s="5" t="s">
        <v>157</v>
      </c>
      <c r="E66" s="5" t="s">
        <v>140</v>
      </c>
      <c r="F66" s="5">
        <v>50</v>
      </c>
      <c r="G66" s="5" t="s">
        <v>141</v>
      </c>
      <c r="H66" s="5" t="s">
        <v>142</v>
      </c>
      <c r="I66" s="7">
        <v>3000</v>
      </c>
      <c r="J66" s="9">
        <v>32.86</v>
      </c>
      <c r="K66" s="9">
        <f t="shared" ref="K66:K80" si="20">J66*I66</f>
        <v>98580</v>
      </c>
      <c r="L66" s="7" t="s">
        <v>42</v>
      </c>
      <c r="M66" s="8">
        <v>43958</v>
      </c>
      <c r="N66" s="5">
        <f t="shared" si="1"/>
        <v>2005</v>
      </c>
      <c r="O66" s="8"/>
      <c r="P66" s="8"/>
      <c r="Q66" s="5"/>
      <c r="R66" s="5"/>
    </row>
    <row r="67" spans="1:18" x14ac:dyDescent="0.3">
      <c r="A67" s="21" t="s">
        <v>121</v>
      </c>
      <c r="B67" s="5">
        <v>11002577</v>
      </c>
      <c r="C67" s="5" t="s">
        <v>139</v>
      </c>
      <c r="D67" s="5" t="s">
        <v>157</v>
      </c>
      <c r="E67" s="5" t="s">
        <v>140</v>
      </c>
      <c r="F67" s="5">
        <v>60</v>
      </c>
      <c r="G67" s="5" t="s">
        <v>141</v>
      </c>
      <c r="H67" s="5" t="s">
        <v>142</v>
      </c>
      <c r="I67" s="7">
        <v>4500</v>
      </c>
      <c r="J67" s="9">
        <v>32.86</v>
      </c>
      <c r="K67" s="9">
        <f t="shared" si="20"/>
        <v>147870</v>
      </c>
      <c r="L67" s="7" t="s">
        <v>42</v>
      </c>
      <c r="M67" s="8">
        <v>43986</v>
      </c>
      <c r="N67" s="5">
        <f t="shared" ref="N67:N80" si="21">2000+MONTH(M67)</f>
        <v>2006</v>
      </c>
      <c r="O67" s="8"/>
      <c r="P67" s="8"/>
      <c r="Q67" s="5"/>
      <c r="R67" s="5"/>
    </row>
    <row r="68" spans="1:18" x14ac:dyDescent="0.3">
      <c r="A68" s="21" t="s">
        <v>121</v>
      </c>
      <c r="B68" s="5">
        <v>11002577</v>
      </c>
      <c r="C68" s="5" t="s">
        <v>139</v>
      </c>
      <c r="D68" s="5" t="s">
        <v>157</v>
      </c>
      <c r="E68" s="5" t="s">
        <v>140</v>
      </c>
      <c r="F68" s="5">
        <v>70</v>
      </c>
      <c r="G68" s="5" t="s">
        <v>141</v>
      </c>
      <c r="H68" s="5" t="s">
        <v>142</v>
      </c>
      <c r="I68" s="7">
        <v>4500</v>
      </c>
      <c r="J68" s="9">
        <v>32.86</v>
      </c>
      <c r="K68" s="9">
        <f t="shared" si="20"/>
        <v>147870</v>
      </c>
      <c r="L68" s="7" t="s">
        <v>42</v>
      </c>
      <c r="M68" s="8">
        <v>44018</v>
      </c>
      <c r="N68" s="5">
        <f t="shared" si="21"/>
        <v>2007</v>
      </c>
      <c r="O68" s="8"/>
      <c r="P68" s="8"/>
      <c r="Q68" s="5"/>
      <c r="R68" s="5"/>
    </row>
    <row r="69" spans="1:18" x14ac:dyDescent="0.3">
      <c r="A69" s="21" t="s">
        <v>121</v>
      </c>
      <c r="B69" s="5">
        <v>11002577</v>
      </c>
      <c r="C69" s="5" t="s">
        <v>139</v>
      </c>
      <c r="D69" s="5" t="s">
        <v>157</v>
      </c>
      <c r="E69" s="5" t="s">
        <v>140</v>
      </c>
      <c r="F69" s="5">
        <v>90</v>
      </c>
      <c r="G69" s="5" t="s">
        <v>141</v>
      </c>
      <c r="H69" s="5" t="s">
        <v>142</v>
      </c>
      <c r="I69" s="7">
        <v>3000</v>
      </c>
      <c r="J69" s="9">
        <v>32.86</v>
      </c>
      <c r="K69" s="9">
        <f t="shared" si="20"/>
        <v>98580</v>
      </c>
      <c r="L69" s="7" t="s">
        <v>42</v>
      </c>
      <c r="M69" s="8">
        <v>44081</v>
      </c>
      <c r="N69" s="5">
        <f t="shared" si="21"/>
        <v>2009</v>
      </c>
      <c r="O69" s="8"/>
      <c r="P69" s="8"/>
      <c r="Q69" s="5"/>
      <c r="R69" s="5"/>
    </row>
    <row r="70" spans="1:18" x14ac:dyDescent="0.3">
      <c r="A70" s="21" t="s">
        <v>121</v>
      </c>
      <c r="B70" s="5">
        <v>11002577</v>
      </c>
      <c r="C70" s="5" t="s">
        <v>139</v>
      </c>
      <c r="D70" s="5" t="s">
        <v>157</v>
      </c>
      <c r="E70" s="5" t="s">
        <v>140</v>
      </c>
      <c r="F70" s="5">
        <v>100</v>
      </c>
      <c r="G70" s="5" t="s">
        <v>141</v>
      </c>
      <c r="H70" s="5" t="s">
        <v>142</v>
      </c>
      <c r="I70" s="7">
        <v>3000</v>
      </c>
      <c r="J70" s="9">
        <v>32.86</v>
      </c>
      <c r="K70" s="9">
        <f t="shared" si="20"/>
        <v>98580</v>
      </c>
      <c r="L70" s="7" t="s">
        <v>42</v>
      </c>
      <c r="M70" s="8">
        <v>44110</v>
      </c>
      <c r="N70" s="5">
        <f t="shared" si="21"/>
        <v>2010</v>
      </c>
      <c r="O70" s="8"/>
      <c r="P70" s="8"/>
      <c r="Q70" s="5"/>
      <c r="R70" s="5"/>
    </row>
    <row r="71" spans="1:18" x14ac:dyDescent="0.3">
      <c r="A71" s="21" t="s">
        <v>121</v>
      </c>
      <c r="B71" s="5">
        <v>11002577</v>
      </c>
      <c r="C71" s="5" t="s">
        <v>139</v>
      </c>
      <c r="D71" s="5" t="s">
        <v>157</v>
      </c>
      <c r="E71" s="5" t="s">
        <v>140</v>
      </c>
      <c r="F71" s="5">
        <v>110</v>
      </c>
      <c r="G71" s="5" t="s">
        <v>141</v>
      </c>
      <c r="H71" s="5" t="s">
        <v>142</v>
      </c>
      <c r="I71" s="7">
        <v>3000</v>
      </c>
      <c r="J71" s="9">
        <v>32.86</v>
      </c>
      <c r="K71" s="9">
        <f t="shared" si="20"/>
        <v>98580</v>
      </c>
      <c r="L71" s="7" t="s">
        <v>42</v>
      </c>
      <c r="M71" s="8">
        <v>44140</v>
      </c>
      <c r="N71" s="5">
        <f t="shared" si="21"/>
        <v>2011</v>
      </c>
      <c r="O71" s="8"/>
      <c r="P71" s="8"/>
      <c r="Q71" s="5"/>
      <c r="R71" s="5"/>
    </row>
    <row r="72" spans="1:18" x14ac:dyDescent="0.3">
      <c r="A72" s="21" t="s">
        <v>121</v>
      </c>
      <c r="B72" s="5">
        <v>11002577</v>
      </c>
      <c r="C72" s="5" t="s">
        <v>139</v>
      </c>
      <c r="D72" s="5" t="s">
        <v>157</v>
      </c>
      <c r="E72" s="5" t="s">
        <v>140</v>
      </c>
      <c r="F72" s="5">
        <v>120</v>
      </c>
      <c r="G72" s="5" t="s">
        <v>141</v>
      </c>
      <c r="H72" s="5" t="s">
        <v>142</v>
      </c>
      <c r="I72" s="7">
        <v>3000</v>
      </c>
      <c r="J72" s="9">
        <v>32.86</v>
      </c>
      <c r="K72" s="9">
        <f t="shared" si="20"/>
        <v>98580</v>
      </c>
      <c r="L72" s="7" t="s">
        <v>42</v>
      </c>
      <c r="M72" s="8">
        <v>44172</v>
      </c>
      <c r="N72" s="5">
        <f t="shared" si="21"/>
        <v>2012</v>
      </c>
      <c r="O72" s="8"/>
      <c r="P72" s="8"/>
      <c r="Q72" s="5"/>
      <c r="R72" s="5"/>
    </row>
    <row r="73" spans="1:18" x14ac:dyDescent="0.3">
      <c r="A73" s="21" t="s">
        <v>121</v>
      </c>
      <c r="B73" s="5">
        <v>11002578</v>
      </c>
      <c r="C73" s="5" t="s">
        <v>143</v>
      </c>
      <c r="D73" s="5" t="s">
        <v>157</v>
      </c>
      <c r="E73" s="5" t="s">
        <v>140</v>
      </c>
      <c r="F73" s="5">
        <v>20</v>
      </c>
      <c r="G73" s="5" t="s">
        <v>144</v>
      </c>
      <c r="H73" s="5" t="s">
        <v>145</v>
      </c>
      <c r="I73" s="7">
        <v>1678</v>
      </c>
      <c r="J73" s="9">
        <v>33.92</v>
      </c>
      <c r="K73" s="9">
        <f t="shared" si="20"/>
        <v>56917.760000000002</v>
      </c>
      <c r="L73" s="7" t="s">
        <v>42</v>
      </c>
      <c r="M73" s="8">
        <v>43927</v>
      </c>
      <c r="N73" s="5">
        <f t="shared" si="21"/>
        <v>2004</v>
      </c>
      <c r="O73" s="8"/>
      <c r="P73" s="8"/>
      <c r="Q73" s="5"/>
      <c r="R73" s="5"/>
    </row>
    <row r="74" spans="1:18" x14ac:dyDescent="0.3">
      <c r="A74" s="21" t="s">
        <v>121</v>
      </c>
      <c r="B74" s="5">
        <v>11002578</v>
      </c>
      <c r="C74" s="5" t="s">
        <v>143</v>
      </c>
      <c r="D74" s="5" t="s">
        <v>157</v>
      </c>
      <c r="E74" s="5" t="s">
        <v>140</v>
      </c>
      <c r="F74" s="5">
        <v>30</v>
      </c>
      <c r="G74" s="5" t="s">
        <v>144</v>
      </c>
      <c r="H74" s="5" t="s">
        <v>145</v>
      </c>
      <c r="I74" s="7">
        <v>1678</v>
      </c>
      <c r="J74" s="9">
        <v>33.92</v>
      </c>
      <c r="K74" s="9">
        <f t="shared" si="20"/>
        <v>56917.760000000002</v>
      </c>
      <c r="L74" s="7" t="s">
        <v>42</v>
      </c>
      <c r="M74" s="8">
        <v>44018</v>
      </c>
      <c r="N74" s="5">
        <f t="shared" si="21"/>
        <v>2007</v>
      </c>
      <c r="O74" s="8"/>
      <c r="P74" s="8"/>
      <c r="Q74" s="5"/>
      <c r="R74" s="5"/>
    </row>
    <row r="75" spans="1:18" x14ac:dyDescent="0.3">
      <c r="A75" s="21" t="s">
        <v>121</v>
      </c>
      <c r="B75" s="5">
        <v>11002578</v>
      </c>
      <c r="C75" s="5" t="s">
        <v>143</v>
      </c>
      <c r="D75" s="5" t="s">
        <v>157</v>
      </c>
      <c r="E75" s="5" t="s">
        <v>140</v>
      </c>
      <c r="F75" s="5">
        <v>40</v>
      </c>
      <c r="G75" s="5" t="s">
        <v>144</v>
      </c>
      <c r="H75" s="5" t="s">
        <v>145</v>
      </c>
      <c r="I75" s="7">
        <v>1678</v>
      </c>
      <c r="J75" s="9">
        <v>33.92</v>
      </c>
      <c r="K75" s="9">
        <f t="shared" si="20"/>
        <v>56917.760000000002</v>
      </c>
      <c r="L75" s="7" t="s">
        <v>42</v>
      </c>
      <c r="M75" s="8">
        <v>44110</v>
      </c>
      <c r="N75" s="5">
        <f t="shared" si="21"/>
        <v>2010</v>
      </c>
      <c r="O75" s="8"/>
      <c r="P75" s="8"/>
      <c r="Q75" s="5"/>
      <c r="R75" s="5"/>
    </row>
    <row r="76" spans="1:18" x14ac:dyDescent="0.3">
      <c r="A76" s="21" t="s">
        <v>121</v>
      </c>
      <c r="B76" s="5">
        <v>11002636</v>
      </c>
      <c r="C76" s="5" t="s">
        <v>146</v>
      </c>
      <c r="D76" s="5" t="s">
        <v>157</v>
      </c>
      <c r="E76" s="5" t="s">
        <v>140</v>
      </c>
      <c r="F76" s="5">
        <v>60</v>
      </c>
      <c r="G76" s="5" t="s">
        <v>147</v>
      </c>
      <c r="H76" s="5" t="s">
        <v>148</v>
      </c>
      <c r="I76" s="7">
        <v>690</v>
      </c>
      <c r="J76" s="9">
        <v>37.1</v>
      </c>
      <c r="K76" s="9">
        <f t="shared" si="20"/>
        <v>25599</v>
      </c>
      <c r="L76" s="7" t="s">
        <v>42</v>
      </c>
      <c r="M76" s="8">
        <v>43868</v>
      </c>
      <c r="N76" s="5">
        <f t="shared" si="21"/>
        <v>2002</v>
      </c>
      <c r="O76" s="8"/>
      <c r="P76" s="8"/>
      <c r="Q76" s="5"/>
      <c r="R76" s="5"/>
    </row>
    <row r="77" spans="1:18" x14ac:dyDescent="0.3">
      <c r="A77" s="21" t="s">
        <v>121</v>
      </c>
      <c r="B77" s="5">
        <v>11002636</v>
      </c>
      <c r="C77" s="5" t="s">
        <v>146</v>
      </c>
      <c r="D77" s="5" t="s">
        <v>157</v>
      </c>
      <c r="E77" s="5" t="s">
        <v>140</v>
      </c>
      <c r="F77" s="5">
        <v>70</v>
      </c>
      <c r="G77" s="5" t="s">
        <v>147</v>
      </c>
      <c r="H77" s="5" t="s">
        <v>148</v>
      </c>
      <c r="I77" s="7">
        <v>690</v>
      </c>
      <c r="J77" s="9">
        <v>37.1</v>
      </c>
      <c r="K77" s="9">
        <f t="shared" si="20"/>
        <v>25599</v>
      </c>
      <c r="L77" s="7" t="s">
        <v>42</v>
      </c>
      <c r="M77" s="8">
        <v>43927</v>
      </c>
      <c r="N77" s="5">
        <f t="shared" si="21"/>
        <v>2004</v>
      </c>
      <c r="O77" s="8"/>
      <c r="P77" s="8"/>
      <c r="Q77" s="5"/>
      <c r="R77" s="5"/>
    </row>
    <row r="78" spans="1:18" x14ac:dyDescent="0.3">
      <c r="A78" s="21" t="s">
        <v>121</v>
      </c>
      <c r="B78" s="5">
        <v>11002636</v>
      </c>
      <c r="C78" s="5" t="s">
        <v>146</v>
      </c>
      <c r="D78" s="5" t="s">
        <v>157</v>
      </c>
      <c r="E78" s="5" t="s">
        <v>140</v>
      </c>
      <c r="F78" s="5">
        <v>80</v>
      </c>
      <c r="G78" s="5" t="s">
        <v>147</v>
      </c>
      <c r="H78" s="5" t="s">
        <v>148</v>
      </c>
      <c r="I78" s="7">
        <v>690</v>
      </c>
      <c r="J78" s="9">
        <v>37.1</v>
      </c>
      <c r="K78" s="9">
        <f t="shared" si="20"/>
        <v>25599</v>
      </c>
      <c r="L78" s="7" t="s">
        <v>42</v>
      </c>
      <c r="M78" s="8">
        <v>43990</v>
      </c>
      <c r="N78" s="5">
        <f t="shared" si="21"/>
        <v>2006</v>
      </c>
      <c r="O78" s="8"/>
      <c r="P78" s="8"/>
      <c r="Q78" s="5"/>
      <c r="R78" s="5"/>
    </row>
    <row r="79" spans="1:18" x14ac:dyDescent="0.3">
      <c r="A79" s="21" t="s">
        <v>121</v>
      </c>
      <c r="B79" s="5">
        <v>11002636</v>
      </c>
      <c r="C79" s="5" t="s">
        <v>146</v>
      </c>
      <c r="D79" s="5" t="s">
        <v>157</v>
      </c>
      <c r="E79" s="5" t="s">
        <v>140</v>
      </c>
      <c r="F79" s="5">
        <v>90</v>
      </c>
      <c r="G79" s="5" t="s">
        <v>147</v>
      </c>
      <c r="H79" s="5" t="s">
        <v>148</v>
      </c>
      <c r="I79" s="7">
        <v>690</v>
      </c>
      <c r="J79" s="9">
        <v>37.1</v>
      </c>
      <c r="K79" s="9">
        <f t="shared" si="20"/>
        <v>25599</v>
      </c>
      <c r="L79" s="7" t="s">
        <v>42</v>
      </c>
      <c r="M79" s="8">
        <v>44053</v>
      </c>
      <c r="N79" s="5">
        <f t="shared" si="21"/>
        <v>2008</v>
      </c>
      <c r="O79" s="8"/>
      <c r="P79" s="8"/>
      <c r="Q79" s="5"/>
      <c r="R79" s="5"/>
    </row>
    <row r="80" spans="1:18" x14ac:dyDescent="0.3">
      <c r="A80" s="21" t="s">
        <v>121</v>
      </c>
      <c r="B80" s="5">
        <v>11002636</v>
      </c>
      <c r="C80" s="5" t="s">
        <v>146</v>
      </c>
      <c r="D80" s="5" t="s">
        <v>157</v>
      </c>
      <c r="E80" s="5" t="s">
        <v>140</v>
      </c>
      <c r="F80" s="5">
        <v>100</v>
      </c>
      <c r="G80" s="5" t="s">
        <v>147</v>
      </c>
      <c r="H80" s="5" t="s">
        <v>148</v>
      </c>
      <c r="I80" s="7">
        <v>690</v>
      </c>
      <c r="J80" s="9">
        <v>37.1</v>
      </c>
      <c r="K80" s="9">
        <f t="shared" si="20"/>
        <v>25599</v>
      </c>
      <c r="L80" s="7" t="s">
        <v>42</v>
      </c>
      <c r="M80" s="8">
        <v>44109</v>
      </c>
      <c r="N80" s="5">
        <f t="shared" si="21"/>
        <v>2010</v>
      </c>
      <c r="O80" s="8"/>
      <c r="P80" s="8"/>
      <c r="Q80" s="5"/>
      <c r="R80" s="5"/>
    </row>
  </sheetData>
  <autoFilter ref="A1:Q80" xr:uid="{00000000-0009-0000-0000-000000000000}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2A6E-B1D2-4010-A58D-F14362106379}">
  <dimension ref="A1:N10"/>
  <sheetViews>
    <sheetView tabSelected="1" workbookViewId="0">
      <selection activeCell="H19" sqref="H19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7" bestFit="1" customWidth="1"/>
    <col min="4" max="4" width="11.88671875" bestFit="1" customWidth="1"/>
    <col min="5" max="5" width="6.21875" bestFit="1" customWidth="1"/>
    <col min="7" max="7" width="19.5546875" bestFit="1" customWidth="1"/>
    <col min="8" max="8" width="22.33203125" bestFit="1" customWidth="1"/>
    <col min="9" max="9" width="6.21875" bestFit="1" customWidth="1"/>
    <col min="10" max="10" width="11.88671875" bestFit="1" customWidth="1"/>
    <col min="12" max="12" width="19.5546875" bestFit="1" customWidth="1"/>
    <col min="13" max="13" width="22.33203125" bestFit="1" customWidth="1"/>
    <col min="14" max="14" width="11.88671875" bestFit="1" customWidth="1"/>
  </cols>
  <sheetData>
    <row r="1" spans="1:14" x14ac:dyDescent="0.3">
      <c r="A1" s="25" t="s">
        <v>156</v>
      </c>
      <c r="B1" t="s">
        <v>157</v>
      </c>
      <c r="G1" s="25" t="s">
        <v>156</v>
      </c>
      <c r="H1" t="s">
        <v>159</v>
      </c>
      <c r="L1" s="25" t="s">
        <v>156</v>
      </c>
      <c r="M1" t="s">
        <v>158</v>
      </c>
    </row>
    <row r="3" spans="1:14" x14ac:dyDescent="0.3">
      <c r="A3" s="25" t="s">
        <v>154</v>
      </c>
      <c r="B3" s="25" t="s">
        <v>151</v>
      </c>
      <c r="G3" s="25" t="s">
        <v>154</v>
      </c>
      <c r="H3" s="25" t="s">
        <v>151</v>
      </c>
      <c r="L3" s="25" t="s">
        <v>154</v>
      </c>
      <c r="M3" s="25" t="s">
        <v>151</v>
      </c>
    </row>
    <row r="4" spans="1:14" x14ac:dyDescent="0.3">
      <c r="A4" s="25" t="s">
        <v>155</v>
      </c>
      <c r="B4" t="s">
        <v>42</v>
      </c>
      <c r="C4" t="s">
        <v>19</v>
      </c>
      <c r="D4" t="s">
        <v>152</v>
      </c>
      <c r="G4" s="25" t="s">
        <v>155</v>
      </c>
      <c r="H4" t="s">
        <v>42</v>
      </c>
      <c r="I4" t="s">
        <v>19</v>
      </c>
      <c r="J4" t="s">
        <v>152</v>
      </c>
      <c r="L4" s="25" t="s">
        <v>155</v>
      </c>
      <c r="M4" t="s">
        <v>19</v>
      </c>
      <c r="N4" t="s">
        <v>152</v>
      </c>
    </row>
    <row r="5" spans="1:14" x14ac:dyDescent="0.3">
      <c r="A5" s="27" t="s">
        <v>122</v>
      </c>
      <c r="B5" s="26"/>
      <c r="C5" s="26">
        <v>89068</v>
      </c>
      <c r="D5" s="26">
        <v>89068</v>
      </c>
      <c r="G5" s="27" t="s">
        <v>45</v>
      </c>
      <c r="H5" s="26">
        <v>16920</v>
      </c>
      <c r="I5" s="26">
        <v>16840</v>
      </c>
      <c r="J5" s="26">
        <v>33760</v>
      </c>
      <c r="L5" s="27" t="s">
        <v>32</v>
      </c>
      <c r="M5" s="26">
        <v>11000</v>
      </c>
      <c r="N5" s="26">
        <v>11000</v>
      </c>
    </row>
    <row r="6" spans="1:14" x14ac:dyDescent="0.3">
      <c r="A6" s="27" t="s">
        <v>140</v>
      </c>
      <c r="B6" s="26">
        <v>33742</v>
      </c>
      <c r="C6" s="26"/>
      <c r="D6" s="26">
        <v>33742</v>
      </c>
      <c r="G6" s="27" t="s">
        <v>152</v>
      </c>
      <c r="H6" s="26">
        <v>16920</v>
      </c>
      <c r="I6" s="26">
        <v>16840</v>
      </c>
      <c r="J6" s="26">
        <v>33760</v>
      </c>
      <c r="L6" s="27" t="s">
        <v>152</v>
      </c>
      <c r="M6" s="26">
        <v>11000</v>
      </c>
      <c r="N6" s="26">
        <v>11000</v>
      </c>
    </row>
    <row r="7" spans="1:14" x14ac:dyDescent="0.3">
      <c r="A7" s="27" t="s">
        <v>16</v>
      </c>
      <c r="B7" s="26"/>
      <c r="C7" s="26">
        <v>18546</v>
      </c>
      <c r="D7" s="26">
        <v>18546</v>
      </c>
    </row>
    <row r="8" spans="1:14" x14ac:dyDescent="0.3">
      <c r="A8" s="27" t="s">
        <v>45</v>
      </c>
      <c r="B8" s="26">
        <v>114440</v>
      </c>
      <c r="C8" s="26">
        <v>9044</v>
      </c>
      <c r="D8" s="26">
        <v>123484</v>
      </c>
    </row>
    <row r="9" spans="1:14" x14ac:dyDescent="0.3">
      <c r="A9" s="27" t="s">
        <v>39</v>
      </c>
      <c r="B9" s="26">
        <v>6804</v>
      </c>
      <c r="C9" s="26"/>
      <c r="D9" s="26">
        <v>6804</v>
      </c>
    </row>
    <row r="10" spans="1:14" x14ac:dyDescent="0.3">
      <c r="A10" s="27" t="s">
        <v>152</v>
      </c>
      <c r="B10" s="26">
        <v>154986</v>
      </c>
      <c r="C10" s="26">
        <v>116658</v>
      </c>
      <c r="D10" s="26">
        <v>271644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C9379-AACA-4B55-8D0A-4B379DF6470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Data</vt:lpstr>
      <vt:lpstr>TCD</vt:lpstr>
      <vt:lpstr>data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2020-04-24T17:10:31Z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