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155" windowWidth="19050" windowHeight="6765" tabRatio="574" firstSheet="3" activeTab="3"/>
  </bookViews>
  <sheets>
    <sheet name="Suivi versions" sheetId="3" r:id="rId1"/>
    <sheet name="Demands décembre" sheetId="1" r:id="rId2"/>
    <sheet name="Material MDA" sheetId="2" r:id="rId3"/>
    <sheet name="BDD AB janv 15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'BDD AB janv 15'!$A$1:$AQ$85</definedName>
    <definedName name="_xlnm._FilterDatabase" localSheetId="1" hidden="1">'Demands décembre'!$A$6:$AO$135</definedName>
    <definedName name="AirbusProgramme">'[1]ACCEPTABLE VALUES'!$N$3:$N$32</definedName>
    <definedName name="alloy">'Material MDA'!$E:$E</definedName>
    <definedName name="BU">[2]ValidData!$B$2:$B$26</definedName>
    <definedName name="bupg">'Material MDA'!$K:$K</definedName>
    <definedName name="businessunit">'Material MDA'!$A:$A</definedName>
    <definedName name="BusinessUnit1">'[3]ACCEPTABLE VALUES'!$B$3:$B$16</definedName>
    <definedName name="Conbid">[4]Pull_Down!$A$1</definedName>
    <definedName name="Dollaranteil">'[5]Stammdaten fuer PPRT'!$A$7:$J$34</definedName>
    <definedName name="enabling">'Material MDA'!#REF!</definedName>
    <definedName name="flatness">'Material MDA'!$G:$G</definedName>
    <definedName name="freestock">[6]Lieferanten!$A$189:$B$1133</definedName>
    <definedName name="Lieferant">[6]Lieferanten!$A$13:$B$143</definedName>
    <definedName name="MaterialGroup">'[1]ACCEPTABLE VALUES'!$L$3:$L$9</definedName>
    <definedName name="MaterialGroup1">'[7]ACCEPTABLE VALUES'!$L$3:$L$13</definedName>
    <definedName name="MILL">'[8]ACCEPTABLE VALUES'!$A$3:$A$7</definedName>
    <definedName name="PlantEnabledSubcontractor">'[7]ACCEPTABLE VALUES'!$D$3:$D$113</definedName>
    <definedName name="PRODUCT">'[8]ACCEPTABLE VALUES'!$L$3:$L$13</definedName>
    <definedName name="producttype">'Material MDA'!$C:$C</definedName>
    <definedName name="Program">'Material MDA'!$I:$I</definedName>
    <definedName name="Projektschluessel">[6]Lieferanten!$A$148:$B$177</definedName>
    <definedName name="Roadmap">[4]Pull_Down!$B$1:$B$5</definedName>
    <definedName name="SAPBEXrevision" hidden="1">12</definedName>
    <definedName name="SAPBEXsysID" hidden="1">"PBA"</definedName>
    <definedName name="SAPBEXwbID" hidden="1">"009C80HLWV4WHTKTQMY3O5HVK"</definedName>
    <definedName name="sitzschiene">[6]Lieferanten!$A$181:$B$185</definedName>
    <definedName name="spec">'Material MDA'!$F:$F</definedName>
    <definedName name="Stammdaten">#REF!</definedName>
    <definedName name="STOCKIST">'[8]ACCEPTABLE VALUES'!$H$3:$H$19</definedName>
    <definedName name="supplier">[9]Suppliers!$A:$A</definedName>
    <definedName name="SupplyMethod">'[7]ACCEPTABLE VALUES'!$I$3:$I$5</definedName>
    <definedName name="Technology">[10]old!$B$27:$B$31</definedName>
    <definedName name="WPDemand">[9]Demand2015!#REF!</definedName>
  </definedNames>
  <calcPr calcId="145621"/>
</workbook>
</file>

<file path=xl/calcChain.xml><?xml version="1.0" encoding="utf-8"?>
<calcChain xmlns="http://schemas.openxmlformats.org/spreadsheetml/2006/main">
  <c r="R86" i="4" l="1"/>
  <c r="O26" i="4"/>
  <c r="AL26" i="4"/>
  <c r="AO26" i="4" s="1"/>
  <c r="R26" i="4" s="1"/>
  <c r="AQ26" i="4"/>
  <c r="O27" i="4"/>
  <c r="AL27" i="4"/>
  <c r="AO27" i="4" s="1"/>
  <c r="R27" i="4" s="1"/>
  <c r="AQ27" i="4"/>
  <c r="AQ30" i="4" l="1"/>
  <c r="AQ31" i="4"/>
  <c r="AQ67" i="4"/>
  <c r="AQ68" i="4"/>
  <c r="AQ69" i="4"/>
  <c r="AQ70" i="4"/>
  <c r="AQ71" i="4"/>
  <c r="AQ72" i="4"/>
  <c r="AQ73" i="4"/>
  <c r="AQ74" i="4"/>
  <c r="AQ75" i="4"/>
  <c r="AL2" i="4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O43" i="4" s="1"/>
  <c r="AL44" i="4"/>
  <c r="AO44" i="4" s="1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AO2" i="4" l="1"/>
  <c r="AQ2" i="4" s="1"/>
  <c r="AO3" i="4"/>
  <c r="AQ3" i="4" s="1"/>
  <c r="AO4" i="4"/>
  <c r="AQ4" i="4" s="1"/>
  <c r="AO5" i="4"/>
  <c r="AQ5" i="4" s="1"/>
  <c r="AO6" i="4"/>
  <c r="AQ6" i="4" s="1"/>
  <c r="AO7" i="4"/>
  <c r="AQ7" i="4" s="1"/>
  <c r="AO8" i="4"/>
  <c r="AQ8" i="4" s="1"/>
  <c r="AO9" i="4"/>
  <c r="AQ9" i="4" s="1"/>
  <c r="AO10" i="4"/>
  <c r="AQ10" i="4" s="1"/>
  <c r="AO11" i="4"/>
  <c r="AQ11" i="4" s="1"/>
  <c r="AO12" i="4"/>
  <c r="AQ12" i="4" s="1"/>
  <c r="AO13" i="4"/>
  <c r="AQ13" i="4" s="1"/>
  <c r="AO14" i="4"/>
  <c r="AO16" i="4"/>
  <c r="AQ16" i="4" s="1"/>
  <c r="AO17" i="4"/>
  <c r="AQ17" i="4" s="1"/>
  <c r="AO18" i="4"/>
  <c r="AQ18" i="4" s="1"/>
  <c r="AO19" i="4"/>
  <c r="AQ19" i="4" s="1"/>
  <c r="AO20" i="4"/>
  <c r="AQ20" i="4" s="1"/>
  <c r="AO21" i="4"/>
  <c r="AQ21" i="4" s="1"/>
  <c r="AO22" i="4"/>
  <c r="AQ22" i="4" s="1"/>
  <c r="AO23" i="4"/>
  <c r="AQ23" i="4" s="1"/>
  <c r="AO24" i="4"/>
  <c r="AQ24" i="4" s="1"/>
  <c r="AO25" i="4"/>
  <c r="AQ25" i="4" s="1"/>
  <c r="AO28" i="4"/>
  <c r="AQ28" i="4" s="1"/>
  <c r="AO29" i="4"/>
  <c r="AQ29" i="4" s="1"/>
  <c r="AO30" i="4"/>
  <c r="AO31" i="4"/>
  <c r="AO33" i="4"/>
  <c r="AQ33" i="4" s="1"/>
  <c r="AO34" i="4"/>
  <c r="AQ34" i="4" s="1"/>
  <c r="AO35" i="4"/>
  <c r="AQ35" i="4" s="1"/>
  <c r="AO36" i="4"/>
  <c r="AQ36" i="4" s="1"/>
  <c r="AO37" i="4"/>
  <c r="AQ37" i="4" s="1"/>
  <c r="AO38" i="4"/>
  <c r="AQ38" i="4" s="1"/>
  <c r="AO39" i="4"/>
  <c r="AQ39" i="4" s="1"/>
  <c r="AO40" i="4"/>
  <c r="AQ40" i="4" s="1"/>
  <c r="AO41" i="4"/>
  <c r="AQ41" i="4" s="1"/>
  <c r="AO42" i="4"/>
  <c r="AQ42" i="4" s="1"/>
  <c r="AQ43" i="4"/>
  <c r="AQ44" i="4"/>
  <c r="AO46" i="4"/>
  <c r="AQ46" i="4" s="1"/>
  <c r="AO47" i="4"/>
  <c r="AQ47" i="4" s="1"/>
  <c r="AO48" i="4"/>
  <c r="AQ48" i="4" s="1"/>
  <c r="AO49" i="4"/>
  <c r="AQ49" i="4" s="1"/>
  <c r="AO50" i="4"/>
  <c r="AQ50" i="4" s="1"/>
  <c r="AO51" i="4"/>
  <c r="AQ51" i="4" s="1"/>
  <c r="AO52" i="4"/>
  <c r="AQ52" i="4" s="1"/>
  <c r="AO53" i="4"/>
  <c r="AQ53" i="4" s="1"/>
  <c r="AO54" i="4"/>
  <c r="AQ54" i="4" s="1"/>
  <c r="AO55" i="4"/>
  <c r="AQ55" i="4" s="1"/>
  <c r="AO56" i="4"/>
  <c r="AQ56" i="4" s="1"/>
  <c r="AO57" i="4"/>
  <c r="AQ57" i="4" s="1"/>
  <c r="AO58" i="4"/>
  <c r="AQ58" i="4" s="1"/>
  <c r="AO59" i="4"/>
  <c r="AQ59" i="4" s="1"/>
  <c r="AO60" i="4"/>
  <c r="AQ60" i="4" s="1"/>
  <c r="AO61" i="4"/>
  <c r="AQ61" i="4" s="1"/>
  <c r="AO62" i="4"/>
  <c r="AQ62" i="4" s="1"/>
  <c r="AO63" i="4"/>
  <c r="AQ63" i="4" s="1"/>
  <c r="AO64" i="4"/>
  <c r="AQ64" i="4" s="1"/>
  <c r="AO65" i="4"/>
  <c r="AQ65" i="4" s="1"/>
  <c r="AO66" i="4"/>
  <c r="AQ66" i="4" s="1"/>
  <c r="AO67" i="4"/>
  <c r="AO68" i="4"/>
  <c r="AO69" i="4"/>
  <c r="AO70" i="4"/>
  <c r="AO71" i="4"/>
  <c r="AO72" i="4"/>
  <c r="AO73" i="4"/>
  <c r="AO74" i="4"/>
  <c r="AO75" i="4"/>
  <c r="AO76" i="4"/>
  <c r="AQ76" i="4" s="1"/>
  <c r="AO77" i="4"/>
  <c r="AQ77" i="4" s="1"/>
  <c r="AO78" i="4"/>
  <c r="AQ78" i="4" s="1"/>
  <c r="AO79" i="4"/>
  <c r="AQ79" i="4" s="1"/>
  <c r="AO80" i="4"/>
  <c r="AQ80" i="4" s="1"/>
  <c r="AO81" i="4"/>
  <c r="AQ81" i="4" s="1"/>
  <c r="AO82" i="4"/>
  <c r="AQ82" i="4" s="1"/>
  <c r="AO83" i="4"/>
  <c r="AQ83" i="4" s="1"/>
  <c r="AO84" i="4"/>
  <c r="AQ84" i="4" s="1"/>
  <c r="AO85" i="4"/>
  <c r="AQ85" i="4" s="1"/>
  <c r="AO15" i="4"/>
  <c r="AQ15" i="4" s="1"/>
  <c r="AO32" i="4"/>
  <c r="AQ32" i="4" s="1"/>
  <c r="AQ14" i="4" l="1"/>
  <c r="R41" i="4"/>
  <c r="R81" i="4"/>
  <c r="R65" i="4"/>
  <c r="R56" i="4"/>
  <c r="R38" i="4"/>
  <c r="R22" i="4"/>
  <c r="R8" i="4"/>
  <c r="R80" i="4"/>
  <c r="R74" i="4"/>
  <c r="R68" i="4"/>
  <c r="R52" i="4"/>
  <c r="R49" i="4"/>
  <c r="R43" i="4"/>
  <c r="R37" i="4"/>
  <c r="R24" i="4"/>
  <c r="R19" i="4"/>
  <c r="R84" i="4"/>
  <c r="R75" i="4"/>
  <c r="R58" i="4"/>
  <c r="R50" i="4"/>
  <c r="R32" i="4"/>
  <c r="R25" i="4"/>
  <c r="R17" i="4"/>
  <c r="R11" i="4"/>
  <c r="R72" i="4"/>
  <c r="R47" i="4"/>
  <c r="R30" i="4"/>
  <c r="R15" i="4"/>
  <c r="R4" i="4"/>
  <c r="R83" i="4"/>
  <c r="R77" i="4"/>
  <c r="R71" i="4"/>
  <c r="R67" i="4"/>
  <c r="R64" i="4"/>
  <c r="R60" i="4"/>
  <c r="R59" i="4"/>
  <c r="R55" i="4"/>
  <c r="R46" i="4"/>
  <c r="R40" i="4"/>
  <c r="R34" i="4"/>
  <c r="R29" i="4"/>
  <c r="R21" i="4"/>
  <c r="R16" i="4"/>
  <c r="R13" i="4"/>
  <c r="R10" i="4"/>
  <c r="R7" i="4"/>
  <c r="R6" i="4"/>
  <c r="R3" i="4"/>
  <c r="R78" i="4"/>
  <c r="R69" i="4"/>
  <c r="R62" i="4"/>
  <c r="R53" i="4"/>
  <c r="R44" i="4"/>
  <c r="R35" i="4"/>
  <c r="R85" i="4"/>
  <c r="R82" i="4"/>
  <c r="R79" i="4"/>
  <c r="R76" i="4"/>
  <c r="R73" i="4"/>
  <c r="R70" i="4"/>
  <c r="R66" i="4"/>
  <c r="R63" i="4"/>
  <c r="R61" i="4"/>
  <c r="R57" i="4"/>
  <c r="R54" i="4"/>
  <c r="R51" i="4"/>
  <c r="R48" i="4"/>
  <c r="R42" i="4"/>
  <c r="R39" i="4"/>
  <c r="R36" i="4"/>
  <c r="R33" i="4"/>
  <c r="R31" i="4"/>
  <c r="R28" i="4"/>
  <c r="R23" i="4"/>
  <c r="R20" i="4"/>
  <c r="R18" i="4"/>
  <c r="R12" i="4"/>
  <c r="R9" i="4"/>
  <c r="R5" i="4"/>
  <c r="R2" i="4"/>
  <c r="L39" i="1"/>
  <c r="L133" i="1"/>
  <c r="L132" i="1"/>
  <c r="L131" i="1"/>
  <c r="L130" i="1"/>
  <c r="L6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16" i="1"/>
  <c r="L15" i="1"/>
  <c r="L83" i="1"/>
  <c r="L82" i="1"/>
  <c r="L80" i="1"/>
  <c r="L79" i="1"/>
  <c r="L25" i="1"/>
  <c r="L24" i="1"/>
  <c r="L9" i="1"/>
  <c r="L8" i="1"/>
  <c r="L74" i="1"/>
  <c r="L73" i="1"/>
  <c r="L72" i="1"/>
  <c r="L38" i="1"/>
  <c r="L70" i="1"/>
  <c r="L34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31" i="1"/>
  <c r="L77" i="1"/>
  <c r="L76" i="1"/>
  <c r="L75" i="1"/>
  <c r="L71" i="1"/>
  <c r="L33" i="1"/>
  <c r="L32" i="1"/>
  <c r="L78" i="1"/>
  <c r="L81" i="1"/>
  <c r="L135" i="1"/>
  <c r="L134" i="1"/>
  <c r="L45" i="1"/>
  <c r="L44" i="1"/>
  <c r="L43" i="1"/>
  <c r="L42" i="1"/>
  <c r="L29" i="1"/>
  <c r="L28" i="1"/>
  <c r="L27" i="1"/>
  <c r="L26" i="1"/>
  <c r="L46" i="1"/>
  <c r="L30" i="1"/>
  <c r="L129" i="1"/>
  <c r="L84" i="1"/>
  <c r="L23" i="1"/>
  <c r="L22" i="1"/>
  <c r="L21" i="1"/>
  <c r="L20" i="1"/>
  <c r="L19" i="1"/>
  <c r="L18" i="1"/>
  <c r="L17" i="1"/>
  <c r="L41" i="1"/>
  <c r="L40" i="1"/>
  <c r="L12" i="1"/>
  <c r="L11" i="1"/>
  <c r="L10" i="1"/>
  <c r="L37" i="1"/>
  <c r="L36" i="1"/>
  <c r="L35" i="1"/>
  <c r="AL5" i="1" l="1"/>
  <c r="AJ36" i="1" l="1"/>
  <c r="AM36" i="1" s="1"/>
  <c r="AJ37" i="1"/>
  <c r="AM37" i="1" s="1"/>
  <c r="AJ10" i="1"/>
  <c r="AM10" i="1" s="1"/>
  <c r="AJ11" i="1"/>
  <c r="AM11" i="1" s="1"/>
  <c r="AJ12" i="1"/>
  <c r="AM12" i="1" s="1"/>
  <c r="AJ13" i="1"/>
  <c r="AM13" i="1" s="1"/>
  <c r="AJ14" i="1"/>
  <c r="AM14" i="1" s="1"/>
  <c r="AJ40" i="1"/>
  <c r="AM40" i="1" s="1"/>
  <c r="AJ41" i="1"/>
  <c r="AM41" i="1" s="1"/>
  <c r="AJ17" i="1"/>
  <c r="AM17" i="1" s="1"/>
  <c r="AJ18" i="1"/>
  <c r="AM18" i="1" s="1"/>
  <c r="AJ19" i="1"/>
  <c r="AM19" i="1" s="1"/>
  <c r="AJ20" i="1"/>
  <c r="AM20" i="1" s="1"/>
  <c r="AJ21" i="1"/>
  <c r="AM21" i="1" s="1"/>
  <c r="AJ22" i="1"/>
  <c r="AM22" i="1" s="1"/>
  <c r="AJ23" i="1"/>
  <c r="AM23" i="1" s="1"/>
  <c r="AJ84" i="1"/>
  <c r="AM84" i="1" s="1"/>
  <c r="AJ129" i="1"/>
  <c r="AM129" i="1" s="1"/>
  <c r="AJ30" i="1"/>
  <c r="AM30" i="1" s="1"/>
  <c r="AJ46" i="1"/>
  <c r="AM46" i="1" s="1"/>
  <c r="AJ26" i="1"/>
  <c r="AM26" i="1" s="1"/>
  <c r="AJ27" i="1"/>
  <c r="AM27" i="1" s="1"/>
  <c r="AJ28" i="1"/>
  <c r="AM28" i="1" s="1"/>
  <c r="AJ29" i="1"/>
  <c r="AM29" i="1" s="1"/>
  <c r="AJ42" i="1"/>
  <c r="AM42" i="1" s="1"/>
  <c r="AJ43" i="1"/>
  <c r="AM43" i="1" s="1"/>
  <c r="AJ44" i="1"/>
  <c r="AM44" i="1" s="1"/>
  <c r="AJ45" i="1"/>
  <c r="AM45" i="1" s="1"/>
  <c r="AJ134" i="1"/>
  <c r="AM134" i="1" s="1"/>
  <c r="AJ135" i="1"/>
  <c r="AM135" i="1" s="1"/>
  <c r="AJ81" i="1"/>
  <c r="AM81" i="1" s="1"/>
  <c r="AJ78" i="1"/>
  <c r="AM78" i="1" s="1"/>
  <c r="AJ32" i="1"/>
  <c r="AM32" i="1" s="1"/>
  <c r="AJ33" i="1"/>
  <c r="AM33" i="1" s="1"/>
  <c r="AJ71" i="1"/>
  <c r="AM71" i="1" s="1"/>
  <c r="AJ75" i="1"/>
  <c r="AM75" i="1" s="1"/>
  <c r="AJ76" i="1"/>
  <c r="AM76" i="1" s="1"/>
  <c r="AJ77" i="1"/>
  <c r="AM77" i="1" s="1"/>
  <c r="AJ31" i="1"/>
  <c r="AM31" i="1" s="1"/>
  <c r="AJ47" i="1"/>
  <c r="AM47" i="1" s="1"/>
  <c r="AJ48" i="1"/>
  <c r="AM48" i="1" s="1"/>
  <c r="AJ49" i="1"/>
  <c r="AM49" i="1" s="1"/>
  <c r="AJ50" i="1"/>
  <c r="AM50" i="1" s="1"/>
  <c r="AJ51" i="1"/>
  <c r="AM51" i="1" s="1"/>
  <c r="AJ52" i="1"/>
  <c r="AM52" i="1" s="1"/>
  <c r="AJ53" i="1"/>
  <c r="AM53" i="1" s="1"/>
  <c r="AJ54" i="1"/>
  <c r="AM54" i="1" s="1"/>
  <c r="AJ55" i="1"/>
  <c r="AM55" i="1" s="1"/>
  <c r="AJ56" i="1"/>
  <c r="AM56" i="1" s="1"/>
  <c r="AJ57" i="1"/>
  <c r="AM57" i="1" s="1"/>
  <c r="AJ58" i="1"/>
  <c r="AM58" i="1" s="1"/>
  <c r="AJ59" i="1"/>
  <c r="AM59" i="1" s="1"/>
  <c r="AJ60" i="1"/>
  <c r="AM60" i="1" s="1"/>
  <c r="AJ61" i="1"/>
  <c r="AM61" i="1" s="1"/>
  <c r="AJ62" i="1"/>
  <c r="AM62" i="1" s="1"/>
  <c r="AJ63" i="1"/>
  <c r="AM63" i="1" s="1"/>
  <c r="AJ64" i="1"/>
  <c r="AM64" i="1" s="1"/>
  <c r="AJ65" i="1"/>
  <c r="AM65" i="1" s="1"/>
  <c r="AJ66" i="1"/>
  <c r="AM66" i="1" s="1"/>
  <c r="AJ67" i="1"/>
  <c r="AM67" i="1" s="1"/>
  <c r="AJ68" i="1"/>
  <c r="AM68" i="1" s="1"/>
  <c r="AJ34" i="1"/>
  <c r="AM34" i="1" s="1"/>
  <c r="AJ70" i="1"/>
  <c r="AM70" i="1" s="1"/>
  <c r="AJ38" i="1"/>
  <c r="AM38" i="1" s="1"/>
  <c r="AJ72" i="1"/>
  <c r="AM72" i="1" s="1"/>
  <c r="AJ73" i="1"/>
  <c r="AM73" i="1" s="1"/>
  <c r="AJ74" i="1"/>
  <c r="AM74" i="1" s="1"/>
  <c r="AJ8" i="1"/>
  <c r="AM8" i="1" s="1"/>
  <c r="AJ9" i="1"/>
  <c r="AM9" i="1" s="1"/>
  <c r="AJ24" i="1"/>
  <c r="AM24" i="1" s="1"/>
  <c r="AJ25" i="1"/>
  <c r="AM25" i="1" s="1"/>
  <c r="AJ79" i="1"/>
  <c r="AM79" i="1" s="1"/>
  <c r="AJ80" i="1"/>
  <c r="AM80" i="1" s="1"/>
  <c r="AJ82" i="1"/>
  <c r="AM82" i="1" s="1"/>
  <c r="AJ83" i="1"/>
  <c r="AM83" i="1" s="1"/>
  <c r="AJ15" i="1"/>
  <c r="AM15" i="1" s="1"/>
  <c r="AJ16" i="1"/>
  <c r="AM16" i="1" s="1"/>
  <c r="AJ85" i="1"/>
  <c r="AM85" i="1" s="1"/>
  <c r="AJ86" i="1"/>
  <c r="AM86" i="1" s="1"/>
  <c r="AJ87" i="1"/>
  <c r="AM87" i="1" s="1"/>
  <c r="AJ88" i="1"/>
  <c r="AM88" i="1" s="1"/>
  <c r="AJ89" i="1"/>
  <c r="AM89" i="1" s="1"/>
  <c r="AJ90" i="1"/>
  <c r="AM90" i="1" s="1"/>
  <c r="AJ91" i="1"/>
  <c r="AM91" i="1" s="1"/>
  <c r="AJ92" i="1"/>
  <c r="AM92" i="1" s="1"/>
  <c r="AJ93" i="1"/>
  <c r="AM93" i="1" s="1"/>
  <c r="AJ94" i="1"/>
  <c r="AM94" i="1" s="1"/>
  <c r="AJ95" i="1"/>
  <c r="AM95" i="1" s="1"/>
  <c r="AJ96" i="1"/>
  <c r="AM96" i="1" s="1"/>
  <c r="AJ97" i="1"/>
  <c r="AM97" i="1" s="1"/>
  <c r="AJ98" i="1"/>
  <c r="AM98" i="1" s="1"/>
  <c r="AJ99" i="1"/>
  <c r="AM99" i="1" s="1"/>
  <c r="AJ100" i="1"/>
  <c r="AM100" i="1" s="1"/>
  <c r="AJ101" i="1"/>
  <c r="AM101" i="1" s="1"/>
  <c r="AJ102" i="1"/>
  <c r="AM102" i="1" s="1"/>
  <c r="AJ103" i="1"/>
  <c r="AM103" i="1" s="1"/>
  <c r="AJ104" i="1"/>
  <c r="AM104" i="1" s="1"/>
  <c r="AJ105" i="1"/>
  <c r="AM105" i="1" s="1"/>
  <c r="AJ106" i="1"/>
  <c r="AM106" i="1" s="1"/>
  <c r="AJ107" i="1"/>
  <c r="AM107" i="1" s="1"/>
  <c r="AJ108" i="1"/>
  <c r="AM108" i="1" s="1"/>
  <c r="AJ109" i="1"/>
  <c r="AJ110" i="1"/>
  <c r="AM110" i="1" s="1"/>
  <c r="AJ111" i="1"/>
  <c r="AM111" i="1" s="1"/>
  <c r="AJ112" i="1"/>
  <c r="AM112" i="1" s="1"/>
  <c r="AJ113" i="1"/>
  <c r="AM113" i="1" s="1"/>
  <c r="AJ114" i="1"/>
  <c r="AM114" i="1" s="1"/>
  <c r="AJ115" i="1"/>
  <c r="AM115" i="1" s="1"/>
  <c r="AJ116" i="1"/>
  <c r="AM116" i="1" s="1"/>
  <c r="AJ117" i="1"/>
  <c r="AM117" i="1" s="1"/>
  <c r="AJ118" i="1"/>
  <c r="AM118" i="1" s="1"/>
  <c r="AJ119" i="1"/>
  <c r="AM119" i="1" s="1"/>
  <c r="AJ120" i="1"/>
  <c r="AM120" i="1" s="1"/>
  <c r="AJ121" i="1"/>
  <c r="AM121" i="1" s="1"/>
  <c r="AJ122" i="1"/>
  <c r="AM122" i="1" s="1"/>
  <c r="AJ123" i="1"/>
  <c r="AM123" i="1" s="1"/>
  <c r="AJ124" i="1"/>
  <c r="AM124" i="1" s="1"/>
  <c r="AJ125" i="1"/>
  <c r="AM125" i="1" s="1"/>
  <c r="AJ126" i="1"/>
  <c r="AM126" i="1" s="1"/>
  <c r="AJ127" i="1"/>
  <c r="AM127" i="1" s="1"/>
  <c r="AJ128" i="1"/>
  <c r="AM128" i="1" s="1"/>
  <c r="AJ69" i="1"/>
  <c r="AM69" i="1" s="1"/>
  <c r="AJ130" i="1"/>
  <c r="AM130" i="1" s="1"/>
  <c r="AJ131" i="1"/>
  <c r="AM131" i="1" s="1"/>
  <c r="AJ132" i="1"/>
  <c r="AM132" i="1" s="1"/>
  <c r="AJ133" i="1"/>
  <c r="AM133" i="1" s="1"/>
  <c r="AJ39" i="1"/>
  <c r="AM39" i="1" s="1"/>
  <c r="AJ7" i="1"/>
  <c r="AM7" i="1" s="1"/>
  <c r="AJ35" i="1"/>
  <c r="AM35" i="1" s="1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AO130" i="1" l="1"/>
  <c r="AA130" i="1" s="1"/>
  <c r="O130" i="1"/>
  <c r="AO118" i="1"/>
  <c r="AA118" i="1" s="1"/>
  <c r="O118" i="1"/>
  <c r="AO110" i="1"/>
  <c r="AA110" i="1" s="1"/>
  <c r="O110" i="1"/>
  <c r="AO98" i="1"/>
  <c r="AA98" i="1" s="1"/>
  <c r="O98" i="1"/>
  <c r="AO90" i="1"/>
  <c r="AA90" i="1" s="1"/>
  <c r="O90" i="1"/>
  <c r="AO25" i="1"/>
  <c r="AA25" i="1" s="1"/>
  <c r="O25" i="1"/>
  <c r="AO66" i="1"/>
  <c r="AA66" i="1" s="1"/>
  <c r="O66" i="1"/>
  <c r="AO54" i="1"/>
  <c r="AA54" i="1" s="1"/>
  <c r="O54" i="1"/>
  <c r="AO31" i="1"/>
  <c r="AA31" i="1" s="1"/>
  <c r="O31" i="1"/>
  <c r="AO44" i="1"/>
  <c r="AA44" i="1" s="1"/>
  <c r="O44" i="1"/>
  <c r="AO18" i="1"/>
  <c r="AA18" i="1" s="1"/>
  <c r="O18" i="1"/>
  <c r="AO133" i="1"/>
  <c r="AA133" i="1" s="1"/>
  <c r="O133" i="1"/>
  <c r="O125" i="1"/>
  <c r="AO125" i="1"/>
  <c r="AA125" i="1" s="1"/>
  <c r="AO113" i="1"/>
  <c r="AA113" i="1" s="1"/>
  <c r="O113" i="1"/>
  <c r="AO105" i="1"/>
  <c r="AA105" i="1" s="1"/>
  <c r="O105" i="1"/>
  <c r="AO97" i="1"/>
  <c r="AA97" i="1" s="1"/>
  <c r="O97" i="1"/>
  <c r="AO85" i="1"/>
  <c r="AA85" i="1" s="1"/>
  <c r="O85" i="1"/>
  <c r="AO73" i="1"/>
  <c r="AA73" i="1" s="1"/>
  <c r="O73" i="1"/>
  <c r="AO7" i="1"/>
  <c r="AA7" i="1" s="1"/>
  <c r="O7" i="1"/>
  <c r="O131" i="1"/>
  <c r="AO131" i="1"/>
  <c r="AA131" i="1" s="1"/>
  <c r="O127" i="1"/>
  <c r="AO127" i="1"/>
  <c r="AA127" i="1" s="1"/>
  <c r="AO123" i="1"/>
  <c r="AA123" i="1" s="1"/>
  <c r="O123" i="1"/>
  <c r="AO119" i="1"/>
  <c r="AA119" i="1" s="1"/>
  <c r="O119" i="1"/>
  <c r="AO115" i="1"/>
  <c r="AA115" i="1" s="1"/>
  <c r="O115" i="1"/>
  <c r="AO111" i="1"/>
  <c r="AA111" i="1" s="1"/>
  <c r="O111" i="1"/>
  <c r="AO107" i="1"/>
  <c r="AA107" i="1" s="1"/>
  <c r="O107" i="1"/>
  <c r="AO103" i="1"/>
  <c r="AA103" i="1" s="1"/>
  <c r="O103" i="1"/>
  <c r="AO99" i="1"/>
  <c r="AA99" i="1" s="1"/>
  <c r="O99" i="1"/>
  <c r="AO95" i="1"/>
  <c r="AA95" i="1" s="1"/>
  <c r="O95" i="1"/>
  <c r="AO91" i="1"/>
  <c r="AA91" i="1" s="1"/>
  <c r="O91" i="1"/>
  <c r="AO87" i="1"/>
  <c r="AA87" i="1" s="1"/>
  <c r="O87" i="1"/>
  <c r="AO15" i="1"/>
  <c r="AA15" i="1" s="1"/>
  <c r="O15" i="1"/>
  <c r="AO79" i="1"/>
  <c r="AA79" i="1" s="1"/>
  <c r="O79" i="1"/>
  <c r="AO8" i="1"/>
  <c r="AA8" i="1" s="1"/>
  <c r="O8" i="1"/>
  <c r="AO38" i="1"/>
  <c r="AA38" i="1" s="1"/>
  <c r="O38" i="1"/>
  <c r="AO67" i="1"/>
  <c r="AA67" i="1" s="1"/>
  <c r="O67" i="1"/>
  <c r="AO63" i="1"/>
  <c r="AA63" i="1" s="1"/>
  <c r="O63" i="1"/>
  <c r="AO59" i="1"/>
  <c r="AA59" i="1" s="1"/>
  <c r="O59" i="1"/>
  <c r="AO55" i="1"/>
  <c r="AA55" i="1" s="1"/>
  <c r="O55" i="1"/>
  <c r="AO51" i="1"/>
  <c r="AA51" i="1" s="1"/>
  <c r="O51" i="1"/>
  <c r="AO47" i="1"/>
  <c r="AA47" i="1" s="1"/>
  <c r="O47" i="1"/>
  <c r="AO75" i="1"/>
  <c r="AA75" i="1" s="1"/>
  <c r="O75" i="1"/>
  <c r="AO78" i="1"/>
  <c r="AA78" i="1" s="1"/>
  <c r="O78" i="1"/>
  <c r="AO45" i="1"/>
  <c r="AA45" i="1" s="1"/>
  <c r="O45" i="1"/>
  <c r="AO29" i="1"/>
  <c r="AA29" i="1" s="1"/>
  <c r="O29" i="1"/>
  <c r="AO46" i="1"/>
  <c r="AA46" i="1" s="1"/>
  <c r="O46" i="1"/>
  <c r="AO23" i="1"/>
  <c r="AA23" i="1" s="1"/>
  <c r="O23" i="1"/>
  <c r="AO19" i="1"/>
  <c r="AA19" i="1" s="1"/>
  <c r="O19" i="1"/>
  <c r="AO40" i="1"/>
  <c r="AA40" i="1" s="1"/>
  <c r="O40" i="1"/>
  <c r="AO11" i="1"/>
  <c r="AA11" i="1" s="1"/>
  <c r="O11" i="1"/>
  <c r="O39" i="1"/>
  <c r="AO39" i="1"/>
  <c r="AA39" i="1" s="1"/>
  <c r="O126" i="1"/>
  <c r="AO126" i="1"/>
  <c r="AA126" i="1" s="1"/>
  <c r="AO122" i="1"/>
  <c r="AA122" i="1" s="1"/>
  <c r="O122" i="1"/>
  <c r="AO114" i="1"/>
  <c r="AA114" i="1" s="1"/>
  <c r="O114" i="1"/>
  <c r="AO106" i="1"/>
  <c r="AA106" i="1" s="1"/>
  <c r="O106" i="1"/>
  <c r="AO102" i="1"/>
  <c r="AA102" i="1" s="1"/>
  <c r="O102" i="1"/>
  <c r="AO94" i="1"/>
  <c r="AA94" i="1" s="1"/>
  <c r="O94" i="1"/>
  <c r="AO86" i="1"/>
  <c r="AA86" i="1" s="1"/>
  <c r="O86" i="1"/>
  <c r="AO83" i="1"/>
  <c r="AA83" i="1" s="1"/>
  <c r="O83" i="1"/>
  <c r="AO74" i="1"/>
  <c r="AA74" i="1" s="1"/>
  <c r="O74" i="1"/>
  <c r="AO70" i="1"/>
  <c r="AA70" i="1" s="1"/>
  <c r="O70" i="1"/>
  <c r="AO62" i="1"/>
  <c r="AA62" i="1" s="1"/>
  <c r="O62" i="1"/>
  <c r="AO58" i="1"/>
  <c r="AA58" i="1" s="1"/>
  <c r="O58" i="1"/>
  <c r="AO50" i="1"/>
  <c r="AA50" i="1" s="1"/>
  <c r="O50" i="1"/>
  <c r="AO71" i="1"/>
  <c r="AA71" i="1" s="1"/>
  <c r="O71" i="1"/>
  <c r="AO81" i="1"/>
  <c r="AA81" i="1" s="1"/>
  <c r="O81" i="1"/>
  <c r="AO28" i="1"/>
  <c r="AA28" i="1" s="1"/>
  <c r="O28" i="1"/>
  <c r="AO30" i="1"/>
  <c r="AA30" i="1" s="1"/>
  <c r="O30" i="1"/>
  <c r="AO22" i="1"/>
  <c r="AA22" i="1" s="1"/>
  <c r="O22" i="1"/>
  <c r="AO14" i="1"/>
  <c r="AA14" i="1" s="1"/>
  <c r="O14" i="1"/>
  <c r="AO10" i="1"/>
  <c r="AA10" i="1" s="1"/>
  <c r="O10" i="1"/>
  <c r="O69" i="1"/>
  <c r="AO69" i="1"/>
  <c r="AA69" i="1" s="1"/>
  <c r="AO121" i="1"/>
  <c r="AA121" i="1" s="1"/>
  <c r="O121" i="1"/>
  <c r="AO117" i="1"/>
  <c r="AA117" i="1" s="1"/>
  <c r="O117" i="1"/>
  <c r="AO101" i="1"/>
  <c r="AA101" i="1" s="1"/>
  <c r="O101" i="1"/>
  <c r="AO93" i="1"/>
  <c r="AA93" i="1" s="1"/>
  <c r="O93" i="1"/>
  <c r="AO89" i="1"/>
  <c r="AA89" i="1" s="1"/>
  <c r="O89" i="1"/>
  <c r="AO82" i="1"/>
  <c r="AA82" i="1" s="1"/>
  <c r="O82" i="1"/>
  <c r="AO24" i="1"/>
  <c r="AA24" i="1" s="1"/>
  <c r="O24" i="1"/>
  <c r="AO34" i="1"/>
  <c r="AA34" i="1" s="1"/>
  <c r="O34" i="1"/>
  <c r="AO65" i="1"/>
  <c r="AA65" i="1" s="1"/>
  <c r="O65" i="1"/>
  <c r="AO61" i="1"/>
  <c r="AA61" i="1" s="1"/>
  <c r="O61" i="1"/>
  <c r="AO57" i="1"/>
  <c r="AA57" i="1" s="1"/>
  <c r="O57" i="1"/>
  <c r="AO53" i="1"/>
  <c r="AA53" i="1" s="1"/>
  <c r="O53" i="1"/>
  <c r="AO49" i="1"/>
  <c r="AA49" i="1" s="1"/>
  <c r="O49" i="1"/>
  <c r="AO77" i="1"/>
  <c r="AA77" i="1" s="1"/>
  <c r="O77" i="1"/>
  <c r="AO33" i="1"/>
  <c r="AA33" i="1" s="1"/>
  <c r="O33" i="1"/>
  <c r="AO135" i="1"/>
  <c r="AA135" i="1" s="1"/>
  <c r="O135" i="1"/>
  <c r="AO43" i="1"/>
  <c r="AA43" i="1" s="1"/>
  <c r="O43" i="1"/>
  <c r="AO27" i="1"/>
  <c r="AA27" i="1" s="1"/>
  <c r="O27" i="1"/>
  <c r="AO129" i="1"/>
  <c r="AA129" i="1" s="1"/>
  <c r="O129" i="1"/>
  <c r="AO21" i="1"/>
  <c r="AA21" i="1" s="1"/>
  <c r="O21" i="1"/>
  <c r="AO17" i="1"/>
  <c r="AA17" i="1" s="1"/>
  <c r="O17" i="1"/>
  <c r="AO13" i="1"/>
  <c r="AA13" i="1" s="1"/>
  <c r="O13" i="1"/>
  <c r="AO37" i="1"/>
  <c r="AA37" i="1" s="1"/>
  <c r="O37" i="1"/>
  <c r="AO35" i="1"/>
  <c r="AA35" i="1" s="1"/>
  <c r="O35" i="1"/>
  <c r="AO132" i="1"/>
  <c r="AA132" i="1" s="1"/>
  <c r="O132" i="1"/>
  <c r="O128" i="1"/>
  <c r="AO128" i="1"/>
  <c r="AA128" i="1" s="1"/>
  <c r="AO124" i="1"/>
  <c r="AA124" i="1" s="1"/>
  <c r="O124" i="1"/>
  <c r="AO120" i="1"/>
  <c r="AA120" i="1" s="1"/>
  <c r="O120" i="1"/>
  <c r="AO116" i="1"/>
  <c r="AA116" i="1" s="1"/>
  <c r="O116" i="1"/>
  <c r="AO112" i="1"/>
  <c r="AA112" i="1" s="1"/>
  <c r="O112" i="1"/>
  <c r="AO108" i="1"/>
  <c r="AA108" i="1" s="1"/>
  <c r="O108" i="1"/>
  <c r="AO104" i="1"/>
  <c r="AA104" i="1" s="1"/>
  <c r="O104" i="1"/>
  <c r="AO100" i="1"/>
  <c r="AA100" i="1" s="1"/>
  <c r="O100" i="1"/>
  <c r="AO96" i="1"/>
  <c r="AA96" i="1" s="1"/>
  <c r="O96" i="1"/>
  <c r="AO92" i="1"/>
  <c r="AA92" i="1" s="1"/>
  <c r="O92" i="1"/>
  <c r="AO88" i="1"/>
  <c r="AA88" i="1" s="1"/>
  <c r="O88" i="1"/>
  <c r="AO16" i="1"/>
  <c r="AA16" i="1" s="1"/>
  <c r="O16" i="1"/>
  <c r="AO80" i="1"/>
  <c r="AA80" i="1" s="1"/>
  <c r="O80" i="1"/>
  <c r="AO9" i="1"/>
  <c r="AA9" i="1" s="1"/>
  <c r="O9" i="1"/>
  <c r="AO72" i="1"/>
  <c r="AA72" i="1" s="1"/>
  <c r="O72" i="1"/>
  <c r="AO68" i="1"/>
  <c r="AA68" i="1" s="1"/>
  <c r="O68" i="1"/>
  <c r="AO64" i="1"/>
  <c r="AA64" i="1" s="1"/>
  <c r="O64" i="1"/>
  <c r="AO60" i="1"/>
  <c r="AA60" i="1" s="1"/>
  <c r="O60" i="1"/>
  <c r="AO56" i="1"/>
  <c r="AA56" i="1" s="1"/>
  <c r="O56" i="1"/>
  <c r="AO52" i="1"/>
  <c r="AA52" i="1" s="1"/>
  <c r="O52" i="1"/>
  <c r="AO48" i="1"/>
  <c r="AA48" i="1" s="1"/>
  <c r="O48" i="1"/>
  <c r="AO76" i="1"/>
  <c r="AA76" i="1" s="1"/>
  <c r="O76" i="1"/>
  <c r="AO32" i="1"/>
  <c r="AA32" i="1" s="1"/>
  <c r="O32" i="1"/>
  <c r="AO134" i="1"/>
  <c r="AA134" i="1" s="1"/>
  <c r="O134" i="1"/>
  <c r="AO42" i="1"/>
  <c r="AA42" i="1" s="1"/>
  <c r="O42" i="1"/>
  <c r="AO26" i="1"/>
  <c r="AA26" i="1" s="1"/>
  <c r="O26" i="1"/>
  <c r="AO84" i="1"/>
  <c r="AA84" i="1" s="1"/>
  <c r="O84" i="1"/>
  <c r="AO20" i="1"/>
  <c r="AA20" i="1" s="1"/>
  <c r="O20" i="1"/>
  <c r="AO41" i="1"/>
  <c r="AA41" i="1" s="1"/>
  <c r="O41" i="1"/>
  <c r="AO12" i="1"/>
  <c r="AA12" i="1" s="1"/>
  <c r="O12" i="1"/>
  <c r="AO36" i="1"/>
  <c r="AA36" i="1" s="1"/>
  <c r="O36" i="1"/>
  <c r="AM109" i="1"/>
  <c r="AM5" i="1" s="1"/>
  <c r="AJ5" i="1"/>
  <c r="AO5" i="1" l="1"/>
  <c r="AO109" i="1"/>
  <c r="AA109" i="1" s="1"/>
  <c r="O109" i="1"/>
  <c r="AN5" i="1"/>
  <c r="AO45" i="4" l="1"/>
  <c r="R45" i="4" s="1"/>
  <c r="AQ45" i="4" l="1"/>
</calcChain>
</file>

<file path=xl/sharedStrings.xml><?xml version="1.0" encoding="utf-8"?>
<sst xmlns="http://schemas.openxmlformats.org/spreadsheetml/2006/main" count="4772" uniqueCount="802">
  <si>
    <t>SCMapPathId</t>
  </si>
  <si>
    <t>SCMapPathDescription</t>
  </si>
  <si>
    <t>BusinessUnitProgram</t>
  </si>
  <si>
    <t>BusinessUnitWorkpackage</t>
  </si>
  <si>
    <t>BusinessUnitWorkpackageDescription</t>
  </si>
  <si>
    <t>MaterialType</t>
  </si>
  <si>
    <t>ProductType</t>
  </si>
  <si>
    <t>Alloy</t>
  </si>
  <si>
    <t>Specification</t>
  </si>
  <si>
    <t>Flatness</t>
  </si>
  <si>
    <t>Width</t>
  </si>
  <si>
    <t>Length</t>
  </si>
  <si>
    <t>ThicknessOrDiameter</t>
  </si>
  <si>
    <t>BusinessUnitProgramIssueReference</t>
  </si>
  <si>
    <t>TotalYearlyQuantity</t>
  </si>
  <si>
    <t>UnitOfMeasure</t>
  </si>
  <si>
    <t>SupplyMethod</t>
  </si>
  <si>
    <t>ServiceProvider</t>
  </si>
  <si>
    <t>PreferredMaterialSupplier</t>
  </si>
  <si>
    <t>ReasonForMaterialSupplierPreference</t>
  </si>
  <si>
    <t>CountryOfDelivery</t>
  </si>
  <si>
    <t>PartNumber</t>
  </si>
  <si>
    <t>PartsPerUnit</t>
  </si>
  <si>
    <t>PartsPerAircraft</t>
  </si>
  <si>
    <t>YearlyBuildRate</t>
  </si>
  <si>
    <t>AircraftMarketShare</t>
  </si>
  <si>
    <t>ScrapAllowance</t>
  </si>
  <si>
    <t>Comment</t>
  </si>
  <si>
    <t>BusinessUnit_________</t>
  </si>
  <si>
    <t>BusinessUnitDescription</t>
  </si>
  <si>
    <t>ProductType_________</t>
  </si>
  <si>
    <t>ProductTypeDescription</t>
  </si>
  <si>
    <t>Alloy__________</t>
  </si>
  <si>
    <t>Spec____________</t>
  </si>
  <si>
    <t>Flatness________</t>
  </si>
  <si>
    <t>BU_____________</t>
  </si>
  <si>
    <t>Program_____________</t>
  </si>
  <si>
    <t>ProgramDescription_____________</t>
  </si>
  <si>
    <t>BuPg___________________</t>
  </si>
  <si>
    <t>ADS</t>
  </si>
  <si>
    <t>Airbus Defense &amp; Space</t>
  </si>
  <si>
    <t>BAR</t>
  </si>
  <si>
    <t>Bars</t>
  </si>
  <si>
    <t>T35-CP-Grade1</t>
  </si>
  <si>
    <t>ABS5125A</t>
  </si>
  <si>
    <t>Normal</t>
  </si>
  <si>
    <t>AIR</t>
  </si>
  <si>
    <t>A350</t>
  </si>
  <si>
    <t>A350XWB</t>
  </si>
  <si>
    <t>AIH</t>
  </si>
  <si>
    <t>Airbus Helicopters</t>
  </si>
  <si>
    <t>BIL</t>
  </si>
  <si>
    <t>Billet</t>
  </si>
  <si>
    <t>T40-CP-Grade2</t>
  </si>
  <si>
    <t>ABS5125B</t>
  </si>
  <si>
    <t>Special</t>
  </si>
  <si>
    <t>LA</t>
  </si>
  <si>
    <t>A380</t>
  </si>
  <si>
    <t>Airbus (Civil Aircraft)</t>
  </si>
  <si>
    <t>BLA</t>
  </si>
  <si>
    <t>Blanks</t>
  </si>
  <si>
    <t>T60-CP-Grade4</t>
  </si>
  <si>
    <t>ABS5125C</t>
  </si>
  <si>
    <t>N/A</t>
  </si>
  <si>
    <t>LR</t>
  </si>
  <si>
    <t>A330/A340</t>
  </si>
  <si>
    <t>ATR</t>
  </si>
  <si>
    <t>AVIONS DE TRANSPORT REGIONAL</t>
  </si>
  <si>
    <t>CAB</t>
  </si>
  <si>
    <t>Casting Billets</t>
  </si>
  <si>
    <t>T70</t>
  </si>
  <si>
    <t>ABS5142A</t>
  </si>
  <si>
    <t>SA</t>
  </si>
  <si>
    <t>A318/A319/A320/A321</t>
  </si>
  <si>
    <t>MBD</t>
  </si>
  <si>
    <t>MBDA</t>
  </si>
  <si>
    <t>EXB</t>
  </si>
  <si>
    <t>Extrusion Billets</t>
  </si>
  <si>
    <t>TA6V-Beta</t>
  </si>
  <si>
    <t>ABS5326A</t>
  </si>
  <si>
    <t>NSR</t>
  </si>
  <si>
    <t>A30X</t>
  </si>
  <si>
    <t>SOC</t>
  </si>
  <si>
    <t>Socata</t>
  </si>
  <si>
    <t>FOB</t>
  </si>
  <si>
    <t>Forging Billets</t>
  </si>
  <si>
    <t>TA6V-Recuit</t>
  </si>
  <si>
    <t>ABS5326C</t>
  </si>
  <si>
    <t>WB</t>
  </si>
  <si>
    <t>A300/310</t>
  </si>
  <si>
    <t>ING</t>
  </si>
  <si>
    <t>Ingots</t>
  </si>
  <si>
    <t>TA6V-SPF</t>
  </si>
  <si>
    <t>ABS5371A</t>
  </si>
  <si>
    <t>A400M</t>
  </si>
  <si>
    <t>LAT</t>
  </si>
  <si>
    <t>Lateral Panels and Shackles</t>
  </si>
  <si>
    <t>Ti-3Al-2.5V</t>
  </si>
  <si>
    <t>ABS5418</t>
  </si>
  <si>
    <t>AIR-MULTI</t>
  </si>
  <si>
    <t>Airbus Multi programs</t>
  </si>
  <si>
    <t>PLA</t>
  </si>
  <si>
    <t>Plates</t>
  </si>
  <si>
    <t>Ti55</t>
  </si>
  <si>
    <t>ABS5418A</t>
  </si>
  <si>
    <t>HELIC</t>
  </si>
  <si>
    <t>Helicopters</t>
  </si>
  <si>
    <t>SFR</t>
  </si>
  <si>
    <t>Sheets Face Rolled</t>
  </si>
  <si>
    <t>Ti-555</t>
  </si>
  <si>
    <t>ABS5451</t>
  </si>
  <si>
    <t>MBDA-Missiles</t>
  </si>
  <si>
    <t>Missiles</t>
  </si>
  <si>
    <t>SHT</t>
  </si>
  <si>
    <t>Sheets</t>
  </si>
  <si>
    <t>Ti-6-2-4-2</t>
  </si>
  <si>
    <t>ABS5453A</t>
  </si>
  <si>
    <t>ATR72</t>
  </si>
  <si>
    <t>SPA</t>
  </si>
  <si>
    <t>Spar</t>
  </si>
  <si>
    <t>Ti-6-6-2</t>
  </si>
  <si>
    <t>ABS5690A</t>
  </si>
  <si>
    <t>ATR42</t>
  </si>
  <si>
    <t>SPR</t>
  </si>
  <si>
    <t>Sheets Pack Rolled</t>
  </si>
  <si>
    <t>Ti-6Al-4V</t>
  </si>
  <si>
    <t>ABS5690B</t>
  </si>
  <si>
    <t>ATR-MULTI</t>
  </si>
  <si>
    <t>ATR Multi</t>
  </si>
  <si>
    <t>Ti-6Al-4V-ELI</t>
  </si>
  <si>
    <t>ABS5690C</t>
  </si>
  <si>
    <t>CN235-295</t>
  </si>
  <si>
    <t>ABS5690D</t>
  </si>
  <si>
    <t>ARIANE</t>
  </si>
  <si>
    <t>Ariane</t>
  </si>
  <si>
    <t>ABS5743A</t>
  </si>
  <si>
    <t>MA-A400M</t>
  </si>
  <si>
    <t>ABS5758</t>
  </si>
  <si>
    <t>EF</t>
  </si>
  <si>
    <t>Eurofighter</t>
  </si>
  <si>
    <t>ABS5773A</t>
  </si>
  <si>
    <t>ADS-Missiles</t>
  </si>
  <si>
    <t>ABS5840A</t>
  </si>
  <si>
    <t>MRO</t>
  </si>
  <si>
    <t>ABS5844A</t>
  </si>
  <si>
    <t>Satelites</t>
  </si>
  <si>
    <t>AIMS03-02-001</t>
  </si>
  <si>
    <t>MRTT</t>
  </si>
  <si>
    <t>A330 MRTT</t>
  </si>
  <si>
    <t>AIMS03-18-011</t>
  </si>
  <si>
    <t>ADS-MULTI</t>
  </si>
  <si>
    <t>ADS Multi programs</t>
  </si>
  <si>
    <t>AIMS03-20-001</t>
  </si>
  <si>
    <t>AIMS03-20-002</t>
  </si>
  <si>
    <t>AIMS03-20-003</t>
  </si>
  <si>
    <t>AMS2380</t>
  </si>
  <si>
    <t>AMS2631</t>
  </si>
  <si>
    <t>AMS4901</t>
  </si>
  <si>
    <t>AMS4902</t>
  </si>
  <si>
    <t>AMS4911</t>
  </si>
  <si>
    <t>AMS4919</t>
  </si>
  <si>
    <t>AMS4928</t>
  </si>
  <si>
    <t>AMS4931</t>
  </si>
  <si>
    <t>AMS4935</t>
  </si>
  <si>
    <t>AMS4965</t>
  </si>
  <si>
    <t>AMS4974</t>
  </si>
  <si>
    <t>ASNA3200</t>
  </si>
  <si>
    <t>ASNA3201</t>
  </si>
  <si>
    <t>ASNA3303</t>
  </si>
  <si>
    <t>ASNA3304</t>
  </si>
  <si>
    <t>ASNA3305</t>
  </si>
  <si>
    <t>ASNA3306</t>
  </si>
  <si>
    <t>ASNA3307</t>
  </si>
  <si>
    <t>ASNA3309</t>
  </si>
  <si>
    <t>ASNA3460</t>
  </si>
  <si>
    <t>BS2TA10</t>
  </si>
  <si>
    <t>BS2TA11</t>
  </si>
  <si>
    <t>BS2TA12</t>
  </si>
  <si>
    <t>BS2TA56</t>
  </si>
  <si>
    <t>BS2TA59</t>
  </si>
  <si>
    <t>BS3TA10</t>
  </si>
  <si>
    <t>BS3TA11</t>
  </si>
  <si>
    <t>BS3TA21</t>
  </si>
  <si>
    <t>DAN39A</t>
  </si>
  <si>
    <t>DAN39C</t>
  </si>
  <si>
    <t>DIN65039</t>
  </si>
  <si>
    <t>DIN65040</t>
  </si>
  <si>
    <t>DIN65174</t>
  </si>
  <si>
    <t>DIN65174-3.7034.1-or-DIN65174B</t>
  </si>
  <si>
    <t>DIN65174-3.7164.1-or-DIN65174H</t>
  </si>
  <si>
    <t>DSN1131</t>
  </si>
  <si>
    <t>LN9297.7024.1-or-LN9297A</t>
  </si>
  <si>
    <t>LN9297.7034.1-or-LN9297B</t>
  </si>
  <si>
    <t>LN9297.7064.1-or-LN9297C</t>
  </si>
  <si>
    <t>LN9297.7164.1-or-LN9297H</t>
  </si>
  <si>
    <t>LN9297.7264.1</t>
  </si>
  <si>
    <t>WL3.7024-1</t>
  </si>
  <si>
    <t>?</t>
  </si>
  <si>
    <t>Spigot Neo</t>
  </si>
  <si>
    <t>THSA A400M</t>
  </si>
  <si>
    <t>Lever LED WP</t>
  </si>
  <si>
    <t>Trunnion</t>
  </si>
  <si>
    <t>TRUNNION BLOCK LH</t>
  </si>
  <si>
    <t>TRUNNION BLOCK RH</t>
  </si>
  <si>
    <t xml:space="preserve">SPIGOT SUP RR            </t>
  </si>
  <si>
    <t>LEVER</t>
  </si>
  <si>
    <t>Thrust Fitting</t>
  </si>
  <si>
    <t>Swing Link</t>
  </si>
  <si>
    <t>PYRAMIDE GAUCHE</t>
  </si>
  <si>
    <t>PYRAMIDE DROITE</t>
  </si>
  <si>
    <t>Liner 51L</t>
  </si>
  <si>
    <t>Inboard Pintle</t>
  </si>
  <si>
    <t>EDGE FRAME, FR66</t>
  </si>
  <si>
    <t>EDGE FRAME, FR64</t>
  </si>
  <si>
    <t>TROMPETTE</t>
  </si>
  <si>
    <t>SST Matrice AV</t>
  </si>
  <si>
    <t>SST Matrice AR</t>
  </si>
  <si>
    <t>Flasque</t>
  </si>
  <si>
    <t>Outboard Pintle</t>
  </si>
  <si>
    <t>DS: Frame 87 LH (rough die forging)</t>
  </si>
  <si>
    <t>DS: Frame 89 LH (rough die forging)</t>
  </si>
  <si>
    <t>DS: Frame C35 LH (rough die forging</t>
  </si>
  <si>
    <t xml:space="preserve">DS: Frame C35 RH (rough die forging) </t>
  </si>
  <si>
    <t>DS: Frame C37 LH (rough die forging)</t>
  </si>
  <si>
    <t>DS: Frame C37 RH (rough die forging)</t>
  </si>
  <si>
    <t>Pylon Bracket A</t>
  </si>
  <si>
    <t>Pylon Bracket B</t>
  </si>
  <si>
    <t>Pylon Bracket C</t>
  </si>
  <si>
    <t>Pylon Bracket D</t>
  </si>
  <si>
    <t>Pintle</t>
  </si>
  <si>
    <t>Inboard Underwing Fitting A die forging</t>
  </si>
  <si>
    <t>Outboard Underwing Fitting B die forging</t>
  </si>
  <si>
    <t>INBD PINTLE LH</t>
  </si>
  <si>
    <t>INBD PINTLE RH</t>
  </si>
  <si>
    <t>OUTBD PINTLE LH</t>
  </si>
  <si>
    <t>OUTBD PINTLE RH</t>
  </si>
  <si>
    <t>SWING LINK LH</t>
  </si>
  <si>
    <t>SWING LINK RH</t>
  </si>
  <si>
    <t>INBD UWF DIE LH</t>
  </si>
  <si>
    <t>INBD UWF DIE RH</t>
  </si>
  <si>
    <t>OUTBD UWF DIE LH</t>
  </si>
  <si>
    <t>OUTBD UWF DIE RH</t>
  </si>
  <si>
    <t xml:space="preserve">TETARD ALLEGE      </t>
  </si>
  <si>
    <t xml:space="preserve">BELPHEGOR   ALLEGE       </t>
  </si>
  <si>
    <t xml:space="preserve">N3 A320                  </t>
  </si>
  <si>
    <t xml:space="preserve">FRONT FRAME A400M </t>
  </si>
  <si>
    <t>CADRE INTER A400M</t>
  </si>
  <si>
    <t>LONG INTER A400M G</t>
  </si>
  <si>
    <t>LONG INTER A400M D</t>
  </si>
  <si>
    <t xml:space="preserve">HIRONDELLE A300/310 A330 </t>
  </si>
  <si>
    <t xml:space="preserve">BELPHEGOR A310/330       </t>
  </si>
  <si>
    <t xml:space="preserve">N9 AV VOILURE            </t>
  </si>
  <si>
    <t xml:space="preserve">DOG HEAD RR G            </t>
  </si>
  <si>
    <t xml:space="preserve">DOG HEAD RR DRT          </t>
  </si>
  <si>
    <t xml:space="preserve">BELPHEGOR DROIT          </t>
  </si>
  <si>
    <t xml:space="preserve">BELPHEGOR GAUCHE         </t>
  </si>
  <si>
    <t xml:space="preserve">LONG SUP AV EA+RR NVELLE </t>
  </si>
  <si>
    <t xml:space="preserve">LONG SUR AR EA+RR NVELLE </t>
  </si>
  <si>
    <t>LONG INF EA+RR NVELLE VER</t>
  </si>
  <si>
    <t xml:space="preserve">DOG HEAD EA              </t>
  </si>
  <si>
    <t xml:space="preserve">FRONT MOUNT G RR         </t>
  </si>
  <si>
    <t xml:space="preserve">FRONT MOUNT DTE RR       </t>
  </si>
  <si>
    <t xml:space="preserve">FRONT MOUNT G EA         </t>
  </si>
  <si>
    <t xml:space="preserve">FRONT MOUNT DTE EA       </t>
  </si>
  <si>
    <t>A321 Flapbeam</t>
  </si>
  <si>
    <t>DS: Frame C87 RH (rough die forging)</t>
  </si>
  <si>
    <t>DS: Frame C89 RH (rough die forging)</t>
  </si>
  <si>
    <t>Ariane 5 Liner</t>
  </si>
  <si>
    <t xml:space="preserve">N4  ALLEGEE                   </t>
  </si>
  <si>
    <t>NOEU B</t>
  </si>
  <si>
    <t xml:space="preserve">MONTANT VERT ATR         </t>
  </si>
  <si>
    <t>EB. BIELLE ATR 42</t>
  </si>
  <si>
    <t>EB. BIELLE ATR 72</t>
  </si>
  <si>
    <t>EB.BIELLE ATR 72</t>
  </si>
  <si>
    <t>ATV Liner</t>
  </si>
  <si>
    <t>SST Matrice</t>
  </si>
  <si>
    <t>Spacebus Half Shells 1200</t>
  </si>
  <si>
    <t>SST Libre</t>
  </si>
  <si>
    <t>Flap Track 3 (R &amp; L)</t>
  </si>
  <si>
    <t>Bracket A die forging</t>
  </si>
  <si>
    <t>Bracket B Die forging</t>
  </si>
  <si>
    <t>FORGING BILLET</t>
  </si>
  <si>
    <t>Ti-6Al-4V ELI</t>
  </si>
  <si>
    <t>TA12</t>
  </si>
  <si>
    <t>V575-50160-200-00</t>
  </si>
  <si>
    <t>V575-50161-200-00</t>
  </si>
  <si>
    <t>V575-50022-200-00</t>
  </si>
  <si>
    <t>V575-50022-201-00</t>
  </si>
  <si>
    <t>V575-50023-200-00</t>
  </si>
  <si>
    <t>V575-50023-201-00</t>
  </si>
  <si>
    <t>V534-74555-200-00</t>
  </si>
  <si>
    <t>V534-74556-200-00</t>
  </si>
  <si>
    <t>V532-72630-200-00</t>
  </si>
  <si>
    <t>V532-72630-201-00</t>
  </si>
  <si>
    <t>TA13</t>
  </si>
  <si>
    <t>V534-74555-201-00</t>
  </si>
  <si>
    <t>V534-74556-201-00</t>
  </si>
  <si>
    <t>DSN1131-01 AA</t>
  </si>
  <si>
    <t>HTZ fehlt</t>
  </si>
  <si>
    <t>à verifier avec Marion B.</t>
  </si>
  <si>
    <t>à corriger 700mm</t>
  </si>
  <si>
    <t>KG</t>
  </si>
  <si>
    <t>RTI</t>
  </si>
  <si>
    <t>VSMPO</t>
  </si>
  <si>
    <t>UKAD</t>
  </si>
  <si>
    <t>TIMET</t>
  </si>
  <si>
    <t>D57257755200</t>
  </si>
  <si>
    <t>D57257755201</t>
  </si>
  <si>
    <t>FE400803200</t>
  </si>
  <si>
    <t>F27864407</t>
  </si>
  <si>
    <t>L54510434200</t>
  </si>
  <si>
    <t>V2787632520000</t>
  </si>
  <si>
    <t>F57253854200</t>
  </si>
  <si>
    <t>F57253854201</t>
  </si>
  <si>
    <t>V5755020</t>
  </si>
  <si>
    <t>V5451097920000</t>
  </si>
  <si>
    <t>V5451097920100</t>
  </si>
  <si>
    <t>V53322900204</t>
  </si>
  <si>
    <t>V53322900205</t>
  </si>
  <si>
    <t>V53322910204</t>
  </si>
  <si>
    <t>V53322910205</t>
  </si>
  <si>
    <t>T631A1011701</t>
  </si>
  <si>
    <t>330A31973521</t>
  </si>
  <si>
    <t>D57250195200</t>
  </si>
  <si>
    <t>D57250195201</t>
  </si>
  <si>
    <t>D57250196200</t>
  </si>
  <si>
    <t>D57250196201</t>
  </si>
  <si>
    <t>D57250197200</t>
  </si>
  <si>
    <t>D57250197201</t>
  </si>
  <si>
    <t>D57250198200</t>
  </si>
  <si>
    <t>D57250198201</t>
  </si>
  <si>
    <t>F57253838200</t>
  </si>
  <si>
    <t>F57253838201</t>
  </si>
  <si>
    <t>F57253840200</t>
  </si>
  <si>
    <t>F57253840201</t>
  </si>
  <si>
    <t>F57253844200</t>
  </si>
  <si>
    <t>F57253844201</t>
  </si>
  <si>
    <t>F57555190200</t>
  </si>
  <si>
    <t>F57555190201</t>
  </si>
  <si>
    <t>V57P 53965 212</t>
  </si>
  <si>
    <t>V57P 53965 213</t>
  </si>
  <si>
    <t>V57P 53965 214</t>
  </si>
  <si>
    <t>V57P 53965 215</t>
  </si>
  <si>
    <t>D54610355200</t>
  </si>
  <si>
    <t>D54610355201</t>
  </si>
  <si>
    <t>D54610356200</t>
  </si>
  <si>
    <t>D54610356201</t>
  </si>
  <si>
    <t>D54630782200</t>
  </si>
  <si>
    <t>M5451045520000</t>
  </si>
  <si>
    <t>M5451045620000</t>
  </si>
  <si>
    <t>M5451048120000</t>
  </si>
  <si>
    <t>M5451048120100</t>
  </si>
  <si>
    <t>F57253842200</t>
  </si>
  <si>
    <t>F57253842201</t>
  </si>
  <si>
    <t>F54530007200</t>
  </si>
  <si>
    <t>F54530007201</t>
  </si>
  <si>
    <t>F54530008200</t>
  </si>
  <si>
    <t>F54530008201</t>
  </si>
  <si>
    <t>L54510400200</t>
  </si>
  <si>
    <t>L5451040920000</t>
  </si>
  <si>
    <t>L5451040920100</t>
  </si>
  <si>
    <t>L54510416200</t>
  </si>
  <si>
    <t>L54510416201</t>
  </si>
  <si>
    <t>L54515405200</t>
  </si>
  <si>
    <t>L54515404200</t>
  </si>
  <si>
    <t>L54515403200</t>
  </si>
  <si>
    <t>L54515409200</t>
  </si>
  <si>
    <t>L54515409201</t>
  </si>
  <si>
    <t>L71210110200</t>
  </si>
  <si>
    <t>L71210110201</t>
  </si>
  <si>
    <t>L71210410200</t>
  </si>
  <si>
    <t>L71210410201</t>
  </si>
  <si>
    <t>D57556573200</t>
  </si>
  <si>
    <t>D57556573201</t>
  </si>
  <si>
    <t>LINER 300 L Forgings - A51K771A1026A01</t>
  </si>
  <si>
    <t>D54610354200</t>
  </si>
  <si>
    <t>S54112202200</t>
  </si>
  <si>
    <t>S54112204200</t>
  </si>
  <si>
    <t>S54112204201</t>
  </si>
  <si>
    <t>S54112206200</t>
  </si>
  <si>
    <t>S54112206201</t>
  </si>
  <si>
    <t>S54112208200</t>
  </si>
  <si>
    <t>S54112208201</t>
  </si>
  <si>
    <t>S54212202200</t>
  </si>
  <si>
    <t>S54212202201</t>
  </si>
  <si>
    <t>S54212204200</t>
  </si>
  <si>
    <t>S54212204201</t>
  </si>
  <si>
    <t>S54212206200</t>
  </si>
  <si>
    <t>S54310209202</t>
  </si>
  <si>
    <t>S54310209203</t>
  </si>
  <si>
    <t>S5701062120000</t>
  </si>
  <si>
    <t>S5701062120200</t>
  </si>
  <si>
    <t>S5701211120000</t>
  </si>
  <si>
    <t>S5701211120200</t>
  </si>
  <si>
    <t>L57550230200</t>
  </si>
  <si>
    <t>à remplir Benjamin</t>
  </si>
  <si>
    <t>identifiant de la supply chain map de l'outil Conbid tool</t>
  </si>
  <si>
    <t>25/11 = ne pas renseigner pour l'instant</t>
  </si>
  <si>
    <t>voir onglet "Material MDA"</t>
  </si>
  <si>
    <t>25/11 = ne pas remplir, seront des nvx numéros</t>
  </si>
  <si>
    <t>identifiant du contrat selectionné dans l'outil</t>
  </si>
  <si>
    <t>voir liste  "Material MDA"</t>
  </si>
  <si>
    <t>= Titanium</t>
  </si>
  <si>
    <t>= Normal ou N/A</t>
  </si>
  <si>
    <t>Diamètre</t>
  </si>
  <si>
    <t>Qté net du besoin A&amp;D = notre vraie demande</t>
  </si>
  <si>
    <t>indiquer la longeur des billettes par calcul en utilisant la densité 4,51</t>
  </si>
  <si>
    <t>Longueur</t>
  </si>
  <si>
    <t>faire demande de ce qu'on veut en qté nét en tenant compte de l'ensemble de nos variables</t>
  </si>
  <si>
    <t xml:space="preserve">KG  </t>
  </si>
  <si>
    <t>= enabled</t>
  </si>
  <si>
    <t>si passage par stockiste oui/non si oui qui</t>
  </si>
  <si>
    <t>non concerné</t>
  </si>
  <si>
    <t>fournisseur souhaité</t>
  </si>
  <si>
    <t>raison = case optionnel</t>
  </si>
  <si>
    <t>pays de livraison de la matière</t>
  </si>
  <si>
    <t>=France</t>
  </si>
  <si>
    <t>colonne pas obligatoire</t>
  </si>
  <si>
    <t>mettre part number Airbus puis / part number interne A&amp;D</t>
  </si>
  <si>
    <t>voir avec programme actuel 102</t>
  </si>
  <si>
    <t>info venant de nos clients, A&amp;D ne peut pas s'engager dessus</t>
  </si>
  <si>
    <t>France</t>
  </si>
  <si>
    <t>enabled</t>
  </si>
  <si>
    <t>Titanium</t>
  </si>
  <si>
    <t>scap A&amp;D</t>
  </si>
  <si>
    <t>25/11 n'intègre pas scrap de notre client, doit être discuté lors du sanity check</t>
  </si>
  <si>
    <t>25/11 ou est la colonne adjusted weight ?</t>
  </si>
  <si>
    <t>25/11 = ne pas remplir, ne sert pas à renseigner le nom de la pièces (qui disparait dans le tableau)</t>
  </si>
  <si>
    <t>commentaire sur notre scrap et stock fin de l'année n-1, + tout autre commentaire que nous voulons ….</t>
  </si>
  <si>
    <t>dernier bill rate communiqué  programme 102</t>
  </si>
  <si>
    <t>Total weight calculé avec rate</t>
  </si>
  <si>
    <t>Total weight à cder</t>
  </si>
  <si>
    <t>poids / pce</t>
  </si>
  <si>
    <t>REF AD</t>
  </si>
  <si>
    <t>DESIGNATION AD</t>
  </si>
  <si>
    <t>Fournisseur</t>
  </si>
  <si>
    <t>Format / ressource matière AD</t>
  </si>
  <si>
    <t>T0500EB180</t>
  </si>
  <si>
    <t>T0600GB110</t>
  </si>
  <si>
    <t>T0518LB330</t>
  </si>
  <si>
    <t>T0518LB220</t>
  </si>
  <si>
    <t>T0518GB125</t>
  </si>
  <si>
    <t>T0518LB180</t>
  </si>
  <si>
    <t>T0500GG830</t>
  </si>
  <si>
    <t>T0500LP650X305</t>
  </si>
  <si>
    <t>T0518LB240</t>
  </si>
  <si>
    <t>T0517LB240</t>
  </si>
  <si>
    <t>T0500EB140</t>
  </si>
  <si>
    <t>T0500EB280</t>
  </si>
  <si>
    <t>T0500EB330</t>
  </si>
  <si>
    <t>T0500AB180</t>
  </si>
  <si>
    <t>T0600LB180</t>
  </si>
  <si>
    <t>T0600LB200</t>
  </si>
  <si>
    <t>T0518LB280</t>
  </si>
  <si>
    <t>T0518LB125</t>
  </si>
  <si>
    <t>T0518LB160</t>
  </si>
  <si>
    <t>T0518LB200</t>
  </si>
  <si>
    <t>T1011GB300</t>
  </si>
  <si>
    <t>T0500GB125M48</t>
  </si>
  <si>
    <t>T0500GB75</t>
  </si>
  <si>
    <t>T0500GB100</t>
  </si>
  <si>
    <t>T0500GB70</t>
  </si>
  <si>
    <t>T0500GB85</t>
  </si>
  <si>
    <t>T0500GB80M15</t>
  </si>
  <si>
    <t>T0500GB90</t>
  </si>
  <si>
    <t>A60320</t>
  </si>
  <si>
    <t>A60330</t>
  </si>
  <si>
    <t>E26220</t>
  </si>
  <si>
    <t>E24740</t>
  </si>
  <si>
    <t>F90300</t>
  </si>
  <si>
    <t>E26140</t>
  </si>
  <si>
    <t>F90290</t>
  </si>
  <si>
    <t>E60210</t>
  </si>
  <si>
    <t>A08900</t>
  </si>
  <si>
    <t>A08890</t>
  </si>
  <si>
    <t>A60140</t>
  </si>
  <si>
    <t>H60320</t>
  </si>
  <si>
    <t>H60310</t>
  </si>
  <si>
    <t>H60170</t>
  </si>
  <si>
    <t>H60180</t>
  </si>
  <si>
    <t>H60340</t>
  </si>
  <si>
    <t>H60450</t>
  </si>
  <si>
    <t>E25860</t>
  </si>
  <si>
    <t>H60280</t>
  </si>
  <si>
    <t>H60290</t>
  </si>
  <si>
    <t>A09260</t>
  </si>
  <si>
    <t>K60330</t>
  </si>
  <si>
    <t>K60340</t>
  </si>
  <si>
    <t>H60360</t>
  </si>
  <si>
    <t>H60370</t>
  </si>
  <si>
    <t>H60350</t>
  </si>
  <si>
    <t>A08000</t>
  </si>
  <si>
    <t>A07990</t>
  </si>
  <si>
    <t>A08020</t>
  </si>
  <si>
    <t>A08010</t>
  </si>
  <si>
    <t>E23192</t>
  </si>
  <si>
    <t>E23442</t>
  </si>
  <si>
    <t>E23182</t>
  </si>
  <si>
    <t>E23432</t>
  </si>
  <si>
    <t>A07590</t>
  </si>
  <si>
    <t>A07600</t>
  </si>
  <si>
    <t>A60080</t>
  </si>
  <si>
    <t>A60090</t>
  </si>
  <si>
    <t>A66540</t>
  </si>
  <si>
    <t>A66550</t>
  </si>
  <si>
    <t>K60180</t>
  </si>
  <si>
    <t>K60190</t>
  </si>
  <si>
    <t>H60190</t>
  </si>
  <si>
    <t>H60200</t>
  </si>
  <si>
    <t>H60230</t>
  </si>
  <si>
    <t>H60240</t>
  </si>
  <si>
    <t>K60560</t>
  </si>
  <si>
    <t>K60570</t>
  </si>
  <si>
    <t>K60150</t>
  </si>
  <si>
    <t>K60140</t>
  </si>
  <si>
    <t>A60420</t>
  </si>
  <si>
    <t>H60460</t>
  </si>
  <si>
    <t>H60470</t>
  </si>
  <si>
    <t>H60480</t>
  </si>
  <si>
    <t>H60490</t>
  </si>
  <si>
    <t>A08870</t>
  </si>
  <si>
    <t>A08880</t>
  </si>
  <si>
    <t>A09020</t>
  </si>
  <si>
    <t>A09030</t>
  </si>
  <si>
    <t>E24642</t>
  </si>
  <si>
    <t>A68361</t>
  </si>
  <si>
    <t>A68371</t>
  </si>
  <si>
    <t>H60070</t>
  </si>
  <si>
    <t>H60080</t>
  </si>
  <si>
    <t>A07630</t>
  </si>
  <si>
    <t>A07640</t>
  </si>
  <si>
    <t>E25081</t>
  </si>
  <si>
    <t>E25091</t>
  </si>
  <si>
    <t>E25140</t>
  </si>
  <si>
    <t>E25150</t>
  </si>
  <si>
    <t>A67600</t>
  </si>
  <si>
    <t>E25970</t>
  </si>
  <si>
    <t>E25980</t>
  </si>
  <si>
    <t>E25950</t>
  </si>
  <si>
    <t>E25960</t>
  </si>
  <si>
    <t>A68290</t>
  </si>
  <si>
    <t>A68300</t>
  </si>
  <si>
    <t>A68280</t>
  </si>
  <si>
    <t>E26080</t>
  </si>
  <si>
    <t>E26090</t>
  </si>
  <si>
    <t>E26000</t>
  </si>
  <si>
    <t>E26010</t>
  </si>
  <si>
    <t>E26110</t>
  </si>
  <si>
    <t>E26120</t>
  </si>
  <si>
    <t>E25810</t>
  </si>
  <si>
    <t>E25820</t>
  </si>
  <si>
    <t>A68330</t>
  </si>
  <si>
    <t>A09010</t>
  </si>
  <si>
    <t>E60080</t>
  </si>
  <si>
    <t>E24340</t>
  </si>
  <si>
    <t>E24350</t>
  </si>
  <si>
    <t>E60000</t>
  </si>
  <si>
    <t>E60010</t>
  </si>
  <si>
    <t>E60020</t>
  </si>
  <si>
    <t>E60030</t>
  </si>
  <si>
    <t>E60040</t>
  </si>
  <si>
    <t>E60050</t>
  </si>
  <si>
    <t>E60060</t>
  </si>
  <si>
    <t>E60070</t>
  </si>
  <si>
    <t>E23830</t>
  </si>
  <si>
    <t>A09270</t>
  </si>
  <si>
    <t>A09280</t>
  </si>
  <si>
    <t>E23140</t>
  </si>
  <si>
    <t>E23150</t>
  </si>
  <si>
    <t>E24100</t>
  </si>
  <si>
    <t>E24110</t>
  </si>
  <si>
    <t>E25990</t>
  </si>
  <si>
    <t>A60430</t>
  </si>
  <si>
    <t>F90360</t>
  </si>
  <si>
    <t>AIR_A350</t>
  </si>
  <si>
    <t>AIR_A400M</t>
  </si>
  <si>
    <t>ATR_ATR-MULTI</t>
  </si>
  <si>
    <t>ATR_ATR42</t>
  </si>
  <si>
    <t>ATR_ATR72</t>
  </si>
  <si>
    <t>AIRBUS_LA</t>
  </si>
  <si>
    <t>AIRBUS_LR</t>
  </si>
  <si>
    <t>AIRBUS_SA</t>
  </si>
  <si>
    <t>SHARED WITH Y POTIER</t>
  </si>
  <si>
    <t>PGR 102 / NO CUSTOMER SCRAP</t>
  </si>
  <si>
    <t>8/37 (rate 2015) DE 31  (rate 2016)</t>
  </si>
  <si>
    <t>30/37 (rate 2015) de 31 rate 2016</t>
  </si>
  <si>
    <t>SHARED WITH F CAPMARTIN</t>
  </si>
  <si>
    <t>SHARED WITH PAG</t>
  </si>
  <si>
    <t>V534-74555-200-00 (rdf)</t>
  </si>
  <si>
    <t>V534-74556-200-00 (rdf)</t>
  </si>
  <si>
    <t>V532-72630-200-00 (rdf)</t>
  </si>
  <si>
    <t>A350 900 SHARED WITH PAG</t>
  </si>
  <si>
    <t>PGR 102 A350 1000</t>
  </si>
  <si>
    <t>PGR 102 A350 900</t>
  </si>
  <si>
    <t>PGR 102</t>
  </si>
  <si>
    <t>PGR 102 + 1 MONTH</t>
  </si>
  <si>
    <t>PGR 102 +1 month stock</t>
  </si>
  <si>
    <t>vide</t>
  </si>
  <si>
    <t>Stock fin 2015 a déduire</t>
  </si>
  <si>
    <t>commentaires AD</t>
  </si>
  <si>
    <t xml:space="preserve"> 65 pcs supprim sur 2014 ?</t>
  </si>
  <si>
    <t>ajout 24 pcs suppl. sur 2014 (YB version 2))</t>
  </si>
  <si>
    <t>650x305</t>
  </si>
  <si>
    <t>à verif BCI /BU</t>
  </si>
  <si>
    <t>SHARED WITH CUSTOMER</t>
  </si>
  <si>
    <t>H60140</t>
  </si>
  <si>
    <t>Calcul pour remplir ScrapAllowance</t>
  </si>
  <si>
    <t>voir colonne AL</t>
  </si>
  <si>
    <t>voir colonne AN</t>
  </si>
  <si>
    <t>YB/AV = attention ne pas cder car couvert par utilisation chutes dia 240</t>
  </si>
  <si>
    <t>3 lignes pour cette ref Normal ? = ok Benjamin 2 mains A350 900 et 2x A350 1000</t>
  </si>
  <si>
    <t>Voir BU pour statuer si homologation UAKD -&gt; Paviot 09/12/14 dissection ok, à envoyer à Airbus, à suivre JL Paviot</t>
  </si>
  <si>
    <t>Homologation UKAD ??  Paviot 09/12/14 = pas encore d'ouverture avec Ratier</t>
  </si>
  <si>
    <t>Homologation Ukad à faire (transfert issoire)   Paviot 09/12/14 = oui UKAD</t>
  </si>
  <si>
    <t>Voir si dissection à prévoir   Paviot 09/12/14 = pce sortie qualif UKAD car cgt nuance non fabriqué par A&amp;D, puis pce perdu. Si elle revient allons-nous payer une qualif pour 10 pces/ an ???</t>
  </si>
  <si>
    <t>V2</t>
  </si>
  <si>
    <t>version initiale / création fichier</t>
  </si>
  <si>
    <t>YB/AV</t>
  </si>
  <si>
    <t>V3</t>
  </si>
  <si>
    <t>S48/2014</t>
  </si>
  <si>
    <t>Calcul sur poids pce</t>
  </si>
  <si>
    <t>!! Ne tient pas compte du poids/mm du besoin en lancement</t>
  </si>
  <si>
    <t>prise en compte cgt scraps et besoin A&amp;D + correction length (= length par rapport poids pièce)</t>
  </si>
  <si>
    <t>Date modif</t>
  </si>
  <si>
    <t>version</t>
  </si>
  <si>
    <t>T0502LB330</t>
  </si>
  <si>
    <t>stock fin 2015 prévisionnel estimé</t>
  </si>
  <si>
    <t>on reste chez fournisseur RTI ? Ou homologation UKAD a prévoir sur 2015 ?  = Paviot 09 dec 14 = qualif en cours Airbus réponse positive +/- février 2015
stock fin 2015 prévisionnel estimé</t>
  </si>
  <si>
    <t>3 lignes pour cette ref Normal ? = ok Benjamin 2 mains A350 900 et 2x A350 1000
stock fin 2015 prévisionnel estimé</t>
  </si>
  <si>
    <r>
      <t xml:space="preserve">Homologation UKAD en cours -&gt; Paviot 09/12/14 doit vérifier QCS (C. Chaubon)
</t>
    </r>
    <r>
      <rPr>
        <sz val="11"/>
        <color theme="0" tint="-0.499984740745262"/>
        <rFont val="Calibri"/>
        <family val="2"/>
        <scheme val="minor"/>
      </rPr>
      <t>stock fin 2015 prévisionnel estimé</t>
    </r>
  </si>
  <si>
    <r>
      <t xml:space="preserve">Confirmation a obtenir de la BU sur utilisation lingots VSMPO ? = Paviot 09 dec 14 = oui lingots VSMPO
</t>
    </r>
    <r>
      <rPr>
        <sz val="11"/>
        <color rgb="FFFF0000"/>
        <rFont val="Calibri"/>
        <family val="2"/>
        <scheme val="minor"/>
      </rPr>
      <t>stock à déduire basé sur lingots à cder au titre conbid 2015 (19 ou 11 lingots)</t>
    </r>
    <r>
      <rPr>
        <sz val="11"/>
        <color theme="0" tint="-0.499984740745262"/>
        <rFont val="Calibri"/>
        <family val="2"/>
        <scheme val="minor"/>
      </rPr>
      <t xml:space="preserve">
</t>
    </r>
  </si>
  <si>
    <t>Error</t>
  </si>
  <si>
    <t>Status</t>
  </si>
  <si>
    <t>ReasonForRejection</t>
  </si>
  <si>
    <t>TheoreticalYearlyQuantity</t>
  </si>
  <si>
    <t>CreationDate</t>
  </si>
  <si>
    <t>CreatedBy</t>
  </si>
  <si>
    <t>LastModifiedDate</t>
  </si>
  <si>
    <t>LastModifiedBy</t>
  </si>
  <si>
    <t>Draft</t>
  </si>
  <si>
    <t>TIT</t>
  </si>
  <si>
    <t>0</t>
  </si>
  <si>
    <t/>
  </si>
  <si>
    <t>12/14/2014 10:35:06</t>
  </si>
  <si>
    <t>Benjamin GOUDERGUES (AUBERT &amp; DUVAL)</t>
  </si>
  <si>
    <t>T1Validated</t>
  </si>
  <si>
    <t>IGC0433121</t>
  </si>
  <si>
    <t>NA</t>
  </si>
  <si>
    <t>Enabled</t>
  </si>
  <si>
    <t>FRA</t>
  </si>
  <si>
    <t>UKD</t>
  </si>
  <si>
    <t>90</t>
  </si>
  <si>
    <t>Airbus SAS / AEROSPACE DYNAMICS INTERNATIONAL, INC. / AUBERT &amp; DUVAL</t>
  </si>
  <si>
    <t>AIR-0027</t>
  </si>
  <si>
    <t>A350-ADI-Pylon Under Wing</t>
  </si>
  <si>
    <t>TNValidated</t>
  </si>
  <si>
    <t>12/14/2014 10:59:18</t>
  </si>
  <si>
    <t>12/14/2014 10:52:41</t>
  </si>
  <si>
    <t>12/14/2014 10:55:47</t>
  </si>
  <si>
    <t>12/14/2014 11:00:31</t>
  </si>
  <si>
    <t>12/14/2014 12:05:21</t>
  </si>
  <si>
    <t>12/15/2014 19:28:12</t>
  </si>
  <si>
    <t>75</t>
  </si>
  <si>
    <t>Airbus SAS / Asco Industries NV / AUBERT &amp; DUVAL</t>
  </si>
  <si>
    <t>AIR-0042</t>
  </si>
  <si>
    <t>ASCO A321 FLAP TRACK 1</t>
  </si>
  <si>
    <t>EN3310</t>
  </si>
  <si>
    <t>12/16/2014 18:51:43</t>
  </si>
  <si>
    <t>vandevar (Asco Industries NV)</t>
  </si>
  <si>
    <t>77</t>
  </si>
  <si>
    <t>Airbus SAS / AUBERT &amp; DUVAL</t>
  </si>
  <si>
    <t>AIR-0046</t>
  </si>
  <si>
    <t>AIR-AUBERT &amp; DUVAL-SA</t>
  </si>
  <si>
    <t>12/16/2014 18:37:27</t>
  </si>
  <si>
    <t>12/14/2014 11:08:01</t>
  </si>
  <si>
    <t>12/14/2014 11:17:06</t>
  </si>
  <si>
    <t>AIR-0045</t>
  </si>
  <si>
    <t>AIR-AUBERT &amp; DUVAL-LR</t>
  </si>
  <si>
    <t>12/14/2014 11:19:27</t>
  </si>
  <si>
    <t>12/16/2014 18:42:30</t>
  </si>
  <si>
    <t>12/14/2014 11:27:54</t>
  </si>
  <si>
    <t>12/14/2014 11:28:14</t>
  </si>
  <si>
    <t>AIR-0228</t>
  </si>
  <si>
    <t>AIR-A&amp;D-A350Pylon-Pyramids</t>
  </si>
  <si>
    <t>12/15/2014 18:42:56</t>
  </si>
  <si>
    <t>12/16/2014 18:23:28</t>
  </si>
  <si>
    <t>AIR-0044</t>
  </si>
  <si>
    <t>AIR-AUBERT &amp; DUVAL-LA</t>
  </si>
  <si>
    <t>12/16/2014 18:07:47</t>
  </si>
  <si>
    <t>12/16/2014 18:38:24</t>
  </si>
  <si>
    <t>12/14/2014 11:32:44</t>
  </si>
  <si>
    <t>12/14/2014 11:33:26</t>
  </si>
  <si>
    <t>AIR-0043</t>
  </si>
  <si>
    <t>AIR-AUBERT &amp; DUVAL-A400M</t>
  </si>
  <si>
    <t>12/14/2014 11:36:19</t>
  </si>
  <si>
    <t>12/14/2014 11:36:42</t>
  </si>
  <si>
    <t>169</t>
  </si>
  <si>
    <t>Airbus SAS / Premium AEROTEC GmbH / AUBERT &amp; DUVAL</t>
  </si>
  <si>
    <t>AIR-0149</t>
  </si>
  <si>
    <t>A350-PAG- Lwr Framework-Section 16-18</t>
  </si>
  <si>
    <t>12/16/2014 07:37:05</t>
  </si>
  <si>
    <t>Reiner BEYER (Premium AEROTEC GmbH)</t>
  </si>
  <si>
    <t>AIR-0151</t>
  </si>
  <si>
    <t>A350-PAG-Main Landing Gear</t>
  </si>
  <si>
    <t>205</t>
  </si>
  <si>
    <t>Airbus SAS / SPIRIT AEROSYSTEMS (EUROPE) LTD / AUBERT &amp; DUVAL</t>
  </si>
  <si>
    <t>ABM84062</t>
  </si>
  <si>
    <r>
      <t xml:space="preserve">stock fin 2015 prévisionnel estimé, </t>
    </r>
    <r>
      <rPr>
        <sz val="11"/>
        <color rgb="FFFF0000"/>
        <rFont val="Calibri"/>
        <family val="2"/>
        <scheme val="minor"/>
      </rPr>
      <t>rate 62 sur -1000 ?</t>
    </r>
  </si>
  <si>
    <t>V4</t>
  </si>
  <si>
    <t>modif en fonction de l'extract Air Supply de Benji (mail du 05/01)</t>
  </si>
  <si>
    <t>Fuse Pin Carrier -900</t>
  </si>
  <si>
    <t>FUSE PIN BLOCK LH -1000</t>
  </si>
  <si>
    <t>FUSE PIN BLOCK RH -1000</t>
  </si>
  <si>
    <t>V57253192200</t>
  </si>
  <si>
    <t>V00050326.500</t>
  </si>
  <si>
    <t>V00050322500</t>
  </si>
  <si>
    <t>V00050322501</t>
  </si>
  <si>
    <t>V00050323500</t>
  </si>
  <si>
    <t>V00050323501</t>
  </si>
  <si>
    <t>V57253192201</t>
  </si>
  <si>
    <t>V57253193200</t>
  </si>
  <si>
    <t>V57253193201</t>
  </si>
  <si>
    <t>L57540479 200</t>
  </si>
  <si>
    <t>L57540478 200</t>
  </si>
  <si>
    <t>V53328170.200</t>
  </si>
  <si>
    <t>V5</t>
  </si>
  <si>
    <t>stock fin 2015 prévisionnel estimé, rate 62 sur -1000 ?</t>
  </si>
  <si>
    <t>Homologation UKAD en cours -&gt; Paviot 09/12/14 doit vérifier QCS (C. Chaubon)
stock fin 2015 prévisionnel estimé</t>
  </si>
  <si>
    <t>FUSE PIN BLOCK RH -1000 /SHARED WITH PAG</t>
  </si>
  <si>
    <t>FUSE PIN CARRIER -900 / SHARED WITH PAG</t>
  </si>
  <si>
    <t>TRUNNION -900 SHARED / WITH PAG</t>
  </si>
  <si>
    <t>Outboard Pintle A350-900 SHARED / WITH PAG</t>
  </si>
  <si>
    <t>Outboard Pintle A350-900 / SHARED WITH PAG</t>
  </si>
  <si>
    <t>Inboard Pintle A350-900 / SHARED WITH PAG</t>
  </si>
  <si>
    <t>Pylon Bracket A / PGR 102 + 1 MONTH</t>
  </si>
  <si>
    <t>Pylon Bracket B / PGR 102 + 1 MONTH</t>
  </si>
  <si>
    <t>Pylon Bracket C / PGR 102 + 1 MONTH</t>
  </si>
  <si>
    <t>Pylon Bracket D / PGR 102 + 1 MONTH</t>
  </si>
  <si>
    <t>Pylon Bracket B(exA66520) / PGR 102 + 1 MONTH</t>
  </si>
  <si>
    <t>Pylon Bracket B (ex A66530) / PGR 102 + 1 MONTH</t>
  </si>
  <si>
    <t>PINTLE A330-340 /PGR 102 + 1 MONTH</t>
  </si>
  <si>
    <t>OUTBD UWF DIE LH-1000 / PGR 102 A350 1000</t>
  </si>
  <si>
    <t>Bracket B Die forging / PGR 102 / NO CUSTOMER SCRAP</t>
  </si>
  <si>
    <t>Bracket A die forging / PGR 102 / NO CUSTOMER SCRAP</t>
  </si>
  <si>
    <t>DOOR FRAME C65/67 _ 1000 / PGR 102 A350 900</t>
  </si>
  <si>
    <t>NERVURE 9 / SHARED WITH Y POTIER</t>
  </si>
  <si>
    <t>LONG INF EA+RR NVELLE VER / SHARED WITH Y POTIER</t>
  </si>
  <si>
    <t>LONG SUP AV EA+RR NVELLE  / SHARED WITH Y POTIER</t>
  </si>
  <si>
    <t>LONG SUR AR EA+RR NVELLE  / SHARED WITH Y POTIER</t>
  </si>
  <si>
    <t>CADRE AVANT A400M / SHARED WITH Y POTIER</t>
  </si>
  <si>
    <t>LONGERON LATERAL A400M G / SHARED WITH Y POTIER</t>
  </si>
  <si>
    <t>LONGERON  LATERAL A400M D / SHARED WITH Y POTIER</t>
  </si>
  <si>
    <t>Inboard Underwing Fitting A die forging-900 / PGR 102 A350 900</t>
  </si>
  <si>
    <t>Outboard Underwing Fitting B die forging-900 /PGR 102 A350 900</t>
  </si>
  <si>
    <t>OUTBD PINTLE LH-1000 / PGR 102 A350 1000</t>
  </si>
  <si>
    <t>OUTBD PINTLE RH-1000 / PGR 102 A350 1000</t>
  </si>
  <si>
    <t>INBD PINTLE LH-1000 / PGR 102 A350 1000</t>
  </si>
  <si>
    <t>INBD PINTLE RH-1000 / PGR 102 A350 1000</t>
  </si>
  <si>
    <t>INBD UWF DIE LH-1000 / PGR 102 A350 1000</t>
  </si>
  <si>
    <t>INBD UWF DIE RH-1000 / PGR 102 A350 1000</t>
  </si>
  <si>
    <t>Spigot Neo A320 / PGR 102</t>
  </si>
  <si>
    <t>FERRURE INT.N°4 TETARD ALLEGE / PGR 102</t>
  </si>
  <si>
    <t>BELPHEGOR EXT. GAUCHE ALLEGEE / PGR 102</t>
  </si>
  <si>
    <t>BELPHEGOR EXT. DROITE ALLEGEE / PGR 102</t>
  </si>
  <si>
    <t>SPIGOT  A330 Thrust Fitting / PGR 102 +1 month stk</t>
  </si>
  <si>
    <t>DOOR FRAME C66/C64 / PGR 102 A350 900</t>
  </si>
  <si>
    <t xml:space="preserve">BELPHEGOR DROIT / SHARED WITH Y POTIER        </t>
  </si>
  <si>
    <t>BELPHEGOR GAUCHE  / SHARED WITH Y POTIER</t>
  </si>
  <si>
    <t>FLAP TRACK N°3 / PGR 102 / NO CUSTOMER SCRAP</t>
  </si>
  <si>
    <t>CADRE INTERMEDIAIRE A400M / SHARED WITH Y POTIER</t>
  </si>
  <si>
    <t>modif qtées rate A320/A380/A330/ATR/A380 suite à infos Airbus du 09/01/2015</t>
  </si>
  <si>
    <t>V53322900204/205</t>
  </si>
  <si>
    <t>V534-74555-200-00/201-00</t>
  </si>
  <si>
    <t>V534-74556-200-00/201-00</t>
  </si>
  <si>
    <t>BEAM A321 / SHARED WITH ASCO/  risque de chgt en dia 150</t>
  </si>
  <si>
    <t>1t5 en stock reservé pour esssais DF</t>
  </si>
  <si>
    <t>NERVURE 3 A320  / PGR 102 / stock fin 2015= 3200 kg</t>
  </si>
  <si>
    <t>HIRONDELLE A330  / SHARED WITH Y POTIER / stock fin 2015= 3200 kg</t>
  </si>
  <si>
    <t>HIRONDELLE A330 / SHARED WITH Y POTIER / stock fin 2015= 3200 kg</t>
  </si>
  <si>
    <t>BELPHEGOR A330 / SHARED WITH Y POTIER / stock fin 2015= 3200 kg</t>
  </si>
  <si>
    <t>YB/AV = attention ne cder que 50% on part sur l'hypothése d'utilser 50% des chutes dia 240 ecrouté en 220</t>
  </si>
  <si>
    <t>SWING LINK LH-RH-1000 / PGR 102 A350 1000</t>
  </si>
  <si>
    <t>TRUNNION BLOCK LH-RH -1000 / A350  SHARED WITH PAG</t>
  </si>
  <si>
    <t>PYRAMIDE A350  PAIR / SHARED WITH F CAPMARTIN / stock fin 2015= 1200kg</t>
  </si>
  <si>
    <t>PYRAMIDE A350  IMPAIR / SHARED WITH F CAPMARTIN / stock fin 2015= 1200kg</t>
  </si>
  <si>
    <t>SPIGOT A380 RR / 8/37 (rate 2015) DE 31  (rate 2016) / stock fin 2015= 735 kg</t>
  </si>
  <si>
    <t>DOG HEAD MOTEUR RR / 8/37 (rate 2015) DE 31  (rate 2016) / stock fin 2015= 1274 kg</t>
  </si>
  <si>
    <t>DOG HEAD   MOTEUR RR / 8/37 (rate 2015) DE 31  (rate 2016) / stock fin 2015= 1274 kg</t>
  </si>
  <si>
    <t>DOG HEAD MOTEUR EA TYPE 200 / 30/37 (rate 2015) de 31 rate 2016 / stock fin 2015= 4968 kg</t>
  </si>
  <si>
    <t>DOG HEAD MOTEUR EA TYPE 201 /30/37 (rate 2015) de 31 rate 2016 / / stock fin 2015= 4968 kg</t>
  </si>
  <si>
    <t>FRONT MOUNT MOTEUR RR TYPE 200 / 8/37 (rate 2015) DE 31  (rate 2016) / / stock fin 2015= 466 kg</t>
  </si>
  <si>
    <t>FRONT MOUNT MOTEUR RR TYPE 201 / 8/37 (rate 2015) DE 31  (rate 2016) / / stock fin 2015= 466 kg</t>
  </si>
  <si>
    <t>FRONT MOUNT MOTEUR EA TYPE 201 / 8/37 (rate 2015) DE 31  (rate 2016) / / stock fin 2015= 1911 kg</t>
  </si>
  <si>
    <t>FRONT MOUNT MOTEUR EA TYPE 200 / 8/37 (rate 2015) DE 31  (rate 2016) / / stock fin 2015= 1911 kg</t>
  </si>
  <si>
    <t xml:space="preserve"> </t>
  </si>
  <si>
    <t>AIR_0238</t>
  </si>
  <si>
    <t>Airbus SAS / SPIRIT AEROSYSTEMS, INC. / AEROSPACE DYNAMICS INTERNATIONAL, INC. / AUBERT &amp; DUVAL</t>
  </si>
  <si>
    <t>Frame C35-37 LH RH (rough die forging / SHARED WITH PAG</t>
  </si>
  <si>
    <t>Frame C87 LH RH (rough die forging) / SHARED WITH PAG</t>
  </si>
  <si>
    <t>Frame C89 LH RH (rough die forging) / SHARED WITH PAG</t>
  </si>
  <si>
    <t xml:space="preserve">Confirmation a obtenir de la BU sur utilisation lingots VSMPO ? = Paviot 09 dec 14 = oui lingots VSMPO / parti sur l'hypothese que nous ne passerons pas les 96t vsmpo restant a cder sur 2015.YB
stock à déduire basé sur lingots à cder au titre conbid 2015 (19 ou 11 lingots)
11/02/2015 cder 50T sur fin 2015 en lingots donc pas ne pas cder sur 2016.
</t>
  </si>
  <si>
    <t>SWING LINK / PGR 102 A350 900 / stock fin 2015= 25500kg + 50T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</si>
</sst>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$-409]#,##0\ \k"/>
    <numFmt numFmtId="165" formatCode="_-* #,##0.00_-;\-* #,##0.00_-;_-* &quot;-&quot;??_-;_-@_-"/>
    <numFmt numFmtId="166" formatCode="_-* #,##0.00\ [$€]_-;\-* #,##0.00\ [$€]_-;_-* &quot;-&quot;??\ [$€]_-;_-@_-"/>
    <numFmt numFmtId="167" formatCode="0.0"/>
    <numFmt numFmtId="168" formatCode="_-* #,##0\ _€_-;\-* #,##0\ _€_-;_-* &quot;-&quot;??\ _€_-;_-@_-"/>
    <numFmt numFmtId="169" formatCode="0.000"/>
    <numFmt numFmtId="170" formatCode="#,##0_ ;\-#,##0\ 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2"/>
      <color theme="0"/>
      <name val="EADS Sans"/>
      <family val="2"/>
    </font>
    <font>
      <sz val="10"/>
      <color indexed="1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1"/>
      <color indexed="8"/>
      <name val="Arial"/>
      <family val="2"/>
      <charset val="1"/>
    </font>
    <font>
      <u/>
      <sz val="11"/>
      <color indexed="12"/>
      <name val="Arial"/>
      <family val="2"/>
      <charset val="204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sz val="10"/>
      <color indexed="20"/>
      <name val="Arial"/>
      <family val="2"/>
    </font>
    <font>
      <u/>
      <sz val="11"/>
      <color indexed="12"/>
      <name val="Arial"/>
      <family val="2"/>
    </font>
    <font>
      <u/>
      <sz val="9.35"/>
      <color indexed="12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204"/>
    </font>
    <font>
      <sz val="10"/>
      <color theme="1"/>
      <name val="Arial"/>
      <family val="2"/>
    </font>
    <font>
      <sz val="12"/>
      <color theme="1"/>
      <name val="EADS Sans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i/>
      <sz val="12"/>
      <color indexed="8"/>
      <name val="Arial"/>
      <family val="2"/>
    </font>
    <font>
      <b/>
      <sz val="22"/>
      <name val="Tahoma"/>
      <family val="2"/>
    </font>
    <font>
      <sz val="12"/>
      <color indexed="14"/>
      <name val="Arial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sz val="12"/>
      <name val="CorpoS"/>
    </font>
    <font>
      <sz val="12"/>
      <color theme="1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8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8"/>
        <bgColor indexed="54"/>
      </patternFill>
    </fill>
    <fill>
      <patternFill patternType="solid">
        <f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95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9" fillId="2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5" borderId="2" applyNumberFormat="0" applyAlignment="0" applyProtection="0"/>
    <xf numFmtId="0" fontId="12" fillId="25" borderId="2" applyNumberFormat="0" applyAlignment="0" applyProtection="0"/>
    <xf numFmtId="0" fontId="13" fillId="0" borderId="3" applyNumberFormat="0" applyFill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26" borderId="4" applyNumberFormat="0" applyFont="0" applyAlignment="0" applyProtection="0"/>
    <xf numFmtId="0" fontId="6" fillId="26" borderId="4" applyNumberFormat="0" applyFont="0" applyAlignment="0" applyProtection="0"/>
    <xf numFmtId="0" fontId="6" fillId="26" borderId="4" applyNumberFormat="0" applyFont="0" applyAlignment="0" applyProtection="0"/>
    <xf numFmtId="0" fontId="6" fillId="26" borderId="4" applyNumberFormat="0" applyFont="0" applyAlignment="0" applyProtection="0"/>
    <xf numFmtId="0" fontId="14" fillId="12" borderId="2" applyNumberFormat="0" applyAlignment="0" applyProtection="0"/>
    <xf numFmtId="0" fontId="14" fillId="12" borderId="2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164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>
      <alignment vertical="top"/>
    </xf>
    <xf numFmtId="0" fontId="7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164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6" fillId="0" borderId="0"/>
    <xf numFmtId="0" fontId="2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/>
    <xf numFmtId="0" fontId="6" fillId="0" borderId="0"/>
    <xf numFmtId="0" fontId="27" fillId="0" borderId="0"/>
    <xf numFmtId="0" fontId="26" fillId="0" borderId="0" applyNumberFormat="0"/>
    <xf numFmtId="0" fontId="24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8" fillId="0" borderId="0"/>
    <xf numFmtId="0" fontId="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6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1" fillId="0" borderId="0"/>
    <xf numFmtId="16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3" borderId="1" applyNumberFormat="0" applyFont="0" applyAlignment="0" applyProtection="0"/>
    <xf numFmtId="0" fontId="5" fillId="3" borderId="1" applyNumberFormat="0" applyFont="0" applyAlignment="0" applyProtection="0"/>
    <xf numFmtId="0" fontId="5" fillId="3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30" fillId="27" borderId="6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30" fillId="27" borderId="6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7" fillId="28" borderId="5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1" fillId="28" borderId="7" applyNumberFormat="0" applyProtection="0">
      <alignment vertical="center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2" fillId="27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3" fillId="29" borderId="6" applyNumberFormat="0" applyProtection="0">
      <alignment horizontal="left" vertical="center" indent="1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0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1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2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3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4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5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6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7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2" fillId="38" borderId="7" applyNumberFormat="0" applyProtection="0">
      <alignment horizontal="right" vertical="center"/>
    </xf>
    <xf numFmtId="4" fontId="34" fillId="39" borderId="6" applyNumberFormat="0" applyProtection="0">
      <alignment horizontal="left" vertical="center" indent="1"/>
    </xf>
    <xf numFmtId="4" fontId="30" fillId="40" borderId="6" applyNumberFormat="0" applyProtection="0">
      <alignment horizontal="left" vertical="center" indent="1"/>
    </xf>
    <xf numFmtId="4" fontId="30" fillId="40" borderId="6" applyNumberFormat="0" applyProtection="0">
      <alignment horizontal="left" vertical="center" indent="1"/>
    </xf>
    <xf numFmtId="4" fontId="30" fillId="40" borderId="6" applyNumberFormat="0" applyProtection="0">
      <alignment horizontal="left" vertical="center" indent="1"/>
    </xf>
    <xf numFmtId="4" fontId="30" fillId="41" borderId="0" applyNumberFormat="0" applyProtection="0">
      <alignment horizontal="left" vertical="center" indent="1"/>
    </xf>
    <xf numFmtId="4" fontId="30" fillId="41" borderId="0" applyNumberFormat="0" applyProtection="0">
      <alignment horizontal="left" vertical="center" indent="1"/>
    </xf>
    <xf numFmtId="4" fontId="30" fillId="41" borderId="0" applyNumberFormat="0" applyProtection="0">
      <alignment horizontal="left" vertical="center" indent="1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32" fillId="42" borderId="7" applyNumberFormat="0" applyProtection="0">
      <alignment horizontal="right" vertical="center"/>
    </xf>
    <xf numFmtId="4" fontId="8" fillId="29" borderId="0" applyNumberFormat="0" applyProtection="0">
      <alignment horizontal="left" vertical="center" indent="1"/>
    </xf>
    <xf numFmtId="4" fontId="8" fillId="29" borderId="0" applyNumberFormat="0" applyProtection="0">
      <alignment horizontal="left" vertical="center" indent="1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5" fillId="43" borderId="7" applyNumberFormat="0" applyProtection="0">
      <alignment vertical="center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0" fillId="42" borderId="8" applyNumberFormat="0" applyProtection="0">
      <alignment horizontal="left" vertical="center" indent="1"/>
    </xf>
    <xf numFmtId="4" fontId="32" fillId="40" borderId="6" applyNumberFormat="0" applyProtection="0">
      <alignment horizontal="right" vertical="center"/>
    </xf>
    <xf numFmtId="4" fontId="32" fillId="40" borderId="6" applyNumberFormat="0" applyProtection="0">
      <alignment horizontal="right" vertical="center"/>
    </xf>
    <xf numFmtId="4" fontId="32" fillId="40" borderId="6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5" fillId="43" borderId="7" applyNumberFormat="0" applyProtection="0">
      <alignment horizontal="right" vertical="center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4" fontId="3" fillId="13" borderId="6" applyProtection="0">
      <alignment horizontal="left" vertical="center" indent="1"/>
    </xf>
    <xf numFmtId="0" fontId="36" fillId="0" borderId="0" applyNumberFormat="0" applyProtection="0">
      <alignment horizontal="lef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4" fontId="37" fillId="43" borderId="7" applyNumberFormat="0" applyProtection="0">
      <alignment horizontal="right" vertical="center"/>
    </xf>
    <xf numFmtId="0" fontId="38" fillId="9" borderId="0" applyNumberFormat="0" applyBorder="0" applyAlignment="0" applyProtection="0"/>
    <xf numFmtId="0" fontId="39" fillId="25" borderId="5" applyNumberFormat="0" applyAlignment="0" applyProtection="0"/>
    <xf numFmtId="0" fontId="39" fillId="25" borderId="5" applyNumberFormat="0" applyAlignment="0" applyProtection="0"/>
    <xf numFmtId="0" fontId="40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8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44" borderId="13" applyNumberFormat="0" applyAlignment="0" applyProtection="0"/>
    <xf numFmtId="0" fontId="24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26" borderId="4" applyNumberFormat="0" applyFont="0" applyAlignment="0" applyProtection="0"/>
    <xf numFmtId="0" fontId="2" fillId="26" borderId="4" applyNumberFormat="0" applyFont="0" applyAlignment="0" applyProtection="0"/>
    <xf numFmtId="0" fontId="2" fillId="26" borderId="4" applyNumberFormat="0" applyFont="0" applyAlignment="0" applyProtection="0"/>
    <xf numFmtId="0" fontId="2" fillId="26" borderId="4" applyNumberFormat="0" applyFon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114">
    <xf numFmtId="0" fontId="0" fillId="0" borderId="0" xfId="0"/>
    <xf numFmtId="164" fontId="3" fillId="5" borderId="0" xfId="2" applyFont="1" applyFill="1"/>
    <xf numFmtId="164" fontId="3" fillId="0" borderId="0" xfId="2" applyFont="1" applyFill="1"/>
    <xf numFmtId="164" fontId="3" fillId="0" borderId="0" xfId="2" applyFont="1"/>
    <xf numFmtId="164" fontId="4" fillId="6" borderId="0" xfId="2" applyFont="1" applyFill="1"/>
    <xf numFmtId="164" fontId="4" fillId="0" borderId="0" xfId="2" applyFont="1" applyFill="1"/>
    <xf numFmtId="164" fontId="5" fillId="6" borderId="0" xfId="2" applyFont="1" applyFill="1"/>
    <xf numFmtId="164" fontId="4" fillId="0" borderId="0" xfId="2" applyFont="1"/>
    <xf numFmtId="164" fontId="6" fillId="0" borderId="0" xfId="2" applyFont="1"/>
    <xf numFmtId="0" fontId="0" fillId="0" borderId="0" xfId="0"/>
    <xf numFmtId="0" fontId="0" fillId="0" borderId="6" xfId="0" applyBorder="1"/>
    <xf numFmtId="0" fontId="0" fillId="2" borderId="14" xfId="0" applyFill="1" applyBorder="1"/>
    <xf numFmtId="0" fontId="0" fillId="47" borderId="0" xfId="0" applyFill="1" applyBorder="1"/>
    <xf numFmtId="0" fontId="0" fillId="45" borderId="0" xfId="0" applyFill="1" applyAlignment="1">
      <alignment wrapText="1"/>
    </xf>
    <xf numFmtId="0" fontId="0" fillId="48" borderId="15" xfId="0" applyFill="1" applyBorder="1" applyAlignment="1">
      <alignment wrapText="1"/>
    </xf>
    <xf numFmtId="0" fontId="0" fillId="0" borderId="0" xfId="0"/>
    <xf numFmtId="0" fontId="0" fillId="0" borderId="14" xfId="0" applyBorder="1"/>
    <xf numFmtId="0" fontId="50" fillId="0" borderId="6" xfId="0" applyFont="1" applyFill="1" applyBorder="1" applyAlignment="1" applyProtection="1">
      <alignment horizontal="left"/>
      <protection locked="0"/>
    </xf>
    <xf numFmtId="0" fontId="0" fillId="0" borderId="6" xfId="0" applyFill="1" applyBorder="1" applyAlignment="1">
      <alignment horizontal="left"/>
    </xf>
    <xf numFmtId="167" fontId="50" fillId="0" borderId="6" xfId="0" applyNumberFormat="1" applyFont="1" applyFill="1" applyBorder="1" applyAlignment="1" applyProtection="1">
      <alignment horizontal="left"/>
      <protection locked="0"/>
    </xf>
    <xf numFmtId="2" fontId="50" fillId="0" borderId="6" xfId="0" applyNumberFormat="1" applyFont="1" applyFill="1" applyBorder="1" applyAlignment="1" applyProtection="1">
      <alignment horizontal="left"/>
      <protection locked="0"/>
    </xf>
    <xf numFmtId="1" fontId="50" fillId="0" borderId="6" xfId="0" applyNumberFormat="1" applyFont="1" applyFill="1" applyBorder="1" applyAlignment="1" applyProtection="1">
      <alignment horizontal="left"/>
      <protection locked="0"/>
    </xf>
    <xf numFmtId="9" fontId="50" fillId="0" borderId="6" xfId="1" applyFont="1" applyFill="1" applyBorder="1" applyAlignment="1" applyProtection="1">
      <alignment horizontal="left"/>
      <protection locked="0"/>
    </xf>
    <xf numFmtId="0" fontId="51" fillId="0" borderId="6" xfId="0" applyFont="1" applyFill="1" applyBorder="1" applyAlignment="1" applyProtection="1">
      <alignment horizontal="left"/>
      <protection locked="0"/>
    </xf>
    <xf numFmtId="49" fontId="50" fillId="0" borderId="6" xfId="0" applyNumberFormat="1" applyFont="1" applyFill="1" applyBorder="1" applyAlignment="1" applyProtection="1">
      <alignment horizontal="left"/>
    </xf>
    <xf numFmtId="167" fontId="50" fillId="0" borderId="6" xfId="0" applyNumberFormat="1" applyFont="1" applyFill="1" applyBorder="1" applyAlignment="1" applyProtection="1">
      <alignment horizontal="left"/>
    </xf>
    <xf numFmtId="2" fontId="50" fillId="0" borderId="6" xfId="0" applyNumberFormat="1" applyFont="1" applyFill="1" applyBorder="1" applyAlignment="1" applyProtection="1">
      <alignment horizontal="left"/>
    </xf>
    <xf numFmtId="0" fontId="40" fillId="0" borderId="6" xfId="2429" applyBorder="1"/>
    <xf numFmtId="9" fontId="50" fillId="2" borderId="6" xfId="1" applyFont="1" applyFill="1" applyBorder="1" applyAlignment="1" applyProtection="1">
      <alignment horizontal="left"/>
      <protection locked="0"/>
    </xf>
    <xf numFmtId="0" fontId="53" fillId="46" borderId="6" xfId="0" applyFont="1" applyFill="1" applyBorder="1" applyAlignment="1">
      <alignment vertical="top" wrapText="1"/>
    </xf>
    <xf numFmtId="0" fontId="53" fillId="46" borderId="6" xfId="0" quotePrefix="1" applyFont="1" applyFill="1" applyBorder="1" applyAlignment="1">
      <alignment vertical="top" wrapText="1"/>
    </xf>
    <xf numFmtId="0" fontId="53" fillId="0" borderId="0" xfId="0" applyFont="1" applyAlignment="1">
      <alignment vertical="top" wrapText="1"/>
    </xf>
    <xf numFmtId="0" fontId="54" fillId="0" borderId="6" xfId="0" applyFont="1" applyBorder="1"/>
    <xf numFmtId="43" fontId="0" fillId="0" borderId="6" xfId="2461" applyFont="1" applyFill="1" applyBorder="1" applyAlignment="1">
      <alignment horizontal="left"/>
    </xf>
    <xf numFmtId="43" fontId="0" fillId="0" borderId="0" xfId="2461" applyFont="1"/>
    <xf numFmtId="43" fontId="0" fillId="0" borderId="6" xfId="2461" applyFont="1" applyBorder="1" applyAlignment="1">
      <alignment horizontal="center"/>
    </xf>
    <xf numFmtId="43" fontId="0" fillId="0" borderId="6" xfId="2461" applyFont="1" applyBorder="1"/>
    <xf numFmtId="168" fontId="0" fillId="0" borderId="0" xfId="2461" applyNumberFormat="1" applyFont="1"/>
    <xf numFmtId="168" fontId="0" fillId="48" borderId="15" xfId="0" applyNumberFormat="1" applyFill="1" applyBorder="1" applyAlignment="1">
      <alignment wrapText="1"/>
    </xf>
    <xf numFmtId="0" fontId="0" fillId="47" borderId="6" xfId="0" applyFill="1" applyBorder="1" applyAlignment="1">
      <alignment horizontal="left"/>
    </xf>
    <xf numFmtId="0" fontId="50" fillId="47" borderId="6" xfId="0" applyFont="1" applyFill="1" applyBorder="1" applyAlignment="1" applyProtection="1">
      <alignment horizontal="left"/>
      <protection locked="0"/>
    </xf>
    <xf numFmtId="167" fontId="50" fillId="47" borderId="6" xfId="0" applyNumberFormat="1" applyFont="1" applyFill="1" applyBorder="1" applyAlignment="1" applyProtection="1">
      <alignment horizontal="left"/>
      <protection locked="0"/>
    </xf>
    <xf numFmtId="2" fontId="50" fillId="47" borderId="6" xfId="0" applyNumberFormat="1" applyFont="1" applyFill="1" applyBorder="1" applyAlignment="1" applyProtection="1">
      <alignment horizontal="left"/>
      <protection locked="0"/>
    </xf>
    <xf numFmtId="1" fontId="50" fillId="47" borderId="6" xfId="0" applyNumberFormat="1" applyFont="1" applyFill="1" applyBorder="1" applyAlignment="1" applyProtection="1">
      <alignment horizontal="left"/>
      <protection locked="0"/>
    </xf>
    <xf numFmtId="43" fontId="0" fillId="47" borderId="6" xfId="2461" applyFont="1" applyFill="1" applyBorder="1" applyAlignment="1">
      <alignment horizontal="left"/>
    </xf>
    <xf numFmtId="9" fontId="50" fillId="47" borderId="6" xfId="1" applyFont="1" applyFill="1" applyBorder="1" applyAlignment="1" applyProtection="1">
      <alignment horizontal="left"/>
      <protection locked="0"/>
    </xf>
    <xf numFmtId="0" fontId="51" fillId="47" borderId="6" xfId="0" applyFont="1" applyFill="1" applyBorder="1" applyAlignment="1" applyProtection="1">
      <alignment horizontal="left"/>
      <protection locked="0"/>
    </xf>
    <xf numFmtId="43" fontId="0" fillId="47" borderId="6" xfId="2461" applyFont="1" applyFill="1" applyBorder="1" applyAlignment="1">
      <alignment horizontal="center"/>
    </xf>
    <xf numFmtId="43" fontId="0" fillId="47" borderId="6" xfId="2461" applyFont="1" applyFill="1" applyBorder="1"/>
    <xf numFmtId="168" fontId="0" fillId="47" borderId="6" xfId="2461" applyNumberFormat="1" applyFont="1" applyFill="1" applyBorder="1"/>
    <xf numFmtId="0" fontId="0" fillId="47" borderId="6" xfId="0" applyFill="1" applyBorder="1"/>
    <xf numFmtId="0" fontId="52" fillId="47" borderId="0" xfId="0" applyFont="1" applyFill="1"/>
    <xf numFmtId="0" fontId="0" fillId="47" borderId="0" xfId="0" applyFill="1"/>
    <xf numFmtId="0" fontId="40" fillId="47" borderId="6" xfId="2429" applyFill="1" applyBorder="1"/>
    <xf numFmtId="0" fontId="0" fillId="2" borderId="6" xfId="0" applyFill="1" applyBorder="1" applyAlignment="1">
      <alignment horizontal="left"/>
    </xf>
    <xf numFmtId="2" fontId="0" fillId="0" borderId="6" xfId="0" applyNumberFormat="1" applyFill="1" applyBorder="1" applyAlignment="1">
      <alignment horizontal="left"/>
    </xf>
    <xf numFmtId="2" fontId="0" fillId="0" borderId="6" xfId="0" applyNumberFormat="1" applyBorder="1" applyAlignment="1">
      <alignment horizontal="center"/>
    </xf>
    <xf numFmtId="0" fontId="0" fillId="49" borderId="15" xfId="0" applyFill="1" applyBorder="1" applyAlignment="1">
      <alignment horizontal="center" wrapText="1"/>
    </xf>
    <xf numFmtId="0" fontId="5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45" borderId="0" xfId="0" applyFill="1" applyAlignment="1">
      <alignment wrapText="1"/>
    </xf>
    <xf numFmtId="0" fontId="50" fillId="0" borderId="6" xfId="0" applyFont="1" applyFill="1" applyBorder="1" applyAlignment="1" applyProtection="1">
      <alignment horizontal="left"/>
      <protection locked="0"/>
    </xf>
    <xf numFmtId="0" fontId="0" fillId="0" borderId="6" xfId="0" applyFill="1" applyBorder="1" applyAlignment="1">
      <alignment horizontal="left"/>
    </xf>
    <xf numFmtId="1" fontId="50" fillId="0" borderId="6" xfId="0" applyNumberFormat="1" applyFont="1" applyFill="1" applyBorder="1" applyAlignment="1" applyProtection="1">
      <alignment horizontal="left"/>
      <protection locked="0"/>
    </xf>
    <xf numFmtId="0" fontId="55" fillId="0" borderId="6" xfId="0" applyFont="1" applyBorder="1"/>
    <xf numFmtId="0" fontId="54" fillId="0" borderId="6" xfId="0" applyFont="1" applyBorder="1" applyAlignment="1">
      <alignment wrapText="1"/>
    </xf>
    <xf numFmtId="0" fontId="55" fillId="0" borderId="6" xfId="0" applyFont="1" applyBorder="1" applyAlignment="1">
      <alignment wrapText="1"/>
    </xf>
    <xf numFmtId="0" fontId="58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/>
    </xf>
    <xf numFmtId="14" fontId="0" fillId="0" borderId="6" xfId="0" applyNumberFormat="1" applyBorder="1" applyAlignment="1">
      <alignment horizontal="right"/>
    </xf>
    <xf numFmtId="0" fontId="57" fillId="0" borderId="6" xfId="0" applyFont="1" applyBorder="1"/>
    <xf numFmtId="0" fontId="50" fillId="50" borderId="6" xfId="0" applyFont="1" applyFill="1" applyBorder="1" applyAlignment="1" applyProtection="1">
      <alignment horizontal="left"/>
      <protection locked="0"/>
    </xf>
    <xf numFmtId="168" fontId="0" fillId="51" borderId="6" xfId="2461" applyNumberFormat="1" applyFont="1" applyFill="1" applyBorder="1"/>
    <xf numFmtId="1" fontId="0" fillId="0" borderId="0" xfId="0" applyNumberFormat="1" applyAlignment="1">
      <alignment horizontal="left"/>
    </xf>
    <xf numFmtId="0" fontId="0" fillId="0" borderId="0" xfId="0" applyNumberFormat="1"/>
    <xf numFmtId="0" fontId="0" fillId="50" borderId="0" xfId="0" applyNumberFormat="1" applyFill="1"/>
    <xf numFmtId="0" fontId="0" fillId="0" borderId="0" xfId="0" applyNumberFormat="1" applyFill="1"/>
    <xf numFmtId="0" fontId="0" fillId="50" borderId="6" xfId="0" applyFill="1" applyBorder="1" applyAlignment="1">
      <alignment horizontal="left"/>
    </xf>
    <xf numFmtId="14" fontId="0" fillId="0" borderId="6" xfId="0" applyNumberFormat="1" applyBorder="1"/>
    <xf numFmtId="0" fontId="0" fillId="47" borderId="0" xfId="0" applyNumberFormat="1" applyFill="1"/>
    <xf numFmtId="167" fontId="50" fillId="0" borderId="16" xfId="0" applyNumberFormat="1" applyFont="1" applyFill="1" applyBorder="1" applyAlignment="1" applyProtection="1">
      <alignment horizontal="left"/>
      <protection locked="0"/>
    </xf>
    <xf numFmtId="0" fontId="0" fillId="0" borderId="0" xfId="0" applyFill="1" applyAlignment="1">
      <alignment vertical="center"/>
    </xf>
    <xf numFmtId="1" fontId="50" fillId="52" borderId="6" xfId="0" applyNumberFormat="1" applyFont="1" applyFill="1" applyBorder="1" applyAlignment="1" applyProtection="1">
      <alignment horizontal="center" vertical="top"/>
      <protection locked="0"/>
    </xf>
    <xf numFmtId="0" fontId="50" fillId="52" borderId="6" xfId="0" applyFont="1" applyFill="1" applyBorder="1" applyAlignment="1" applyProtection="1">
      <alignment horizontal="center" vertical="top"/>
      <protection locked="0"/>
    </xf>
    <xf numFmtId="0" fontId="59" fillId="52" borderId="15" xfId="0" applyFont="1" applyFill="1" applyBorder="1" applyAlignment="1">
      <alignment horizontal="center" vertical="top" wrapText="1"/>
    </xf>
    <xf numFmtId="0" fontId="59" fillId="52" borderId="15" xfId="0" applyFont="1" applyFill="1" applyBorder="1" applyAlignment="1">
      <alignment horizontal="left" vertical="top" wrapText="1"/>
    </xf>
    <xf numFmtId="0" fontId="59" fillId="52" borderId="6" xfId="0" applyFont="1" applyFill="1" applyBorder="1" applyAlignment="1">
      <alignment horizontal="left" vertical="top"/>
    </xf>
    <xf numFmtId="0" fontId="59" fillId="52" borderId="6" xfId="0" applyFont="1" applyFill="1" applyBorder="1" applyAlignment="1">
      <alignment horizontal="left" vertical="top" wrapText="1"/>
    </xf>
    <xf numFmtId="0" fontId="59" fillId="52" borderId="0" xfId="0" applyNumberFormat="1" applyFont="1" applyFill="1" applyAlignment="1">
      <alignment horizontal="center" vertical="top"/>
    </xf>
    <xf numFmtId="0" fontId="59" fillId="52" borderId="0" xfId="0" applyNumberFormat="1" applyFont="1" applyFill="1" applyAlignment="1">
      <alignment horizontal="left" vertical="top"/>
    </xf>
    <xf numFmtId="1" fontId="0" fillId="0" borderId="0" xfId="0" applyNumberFormat="1" applyFill="1"/>
    <xf numFmtId="168" fontId="0" fillId="0" borderId="0" xfId="2461" applyNumberFormat="1" applyFont="1" applyFill="1"/>
    <xf numFmtId="0" fontId="0" fillId="2" borderId="0" xfId="0" applyNumberFormat="1" applyFill="1"/>
    <xf numFmtId="0" fontId="0" fillId="0" borderId="0" xfId="1" applyNumberFormat="1" applyFont="1" applyFill="1"/>
    <xf numFmtId="1" fontId="59" fillId="52" borderId="15" xfId="0" applyNumberFormat="1" applyFont="1" applyFill="1" applyBorder="1" applyAlignment="1">
      <alignment horizontal="center" vertical="top" wrapText="1"/>
    </xf>
    <xf numFmtId="1" fontId="59" fillId="52" borderId="6" xfId="2461" applyNumberFormat="1" applyFont="1" applyFill="1" applyBorder="1" applyAlignment="1">
      <alignment horizontal="center" vertical="top"/>
    </xf>
    <xf numFmtId="1" fontId="59" fillId="52" borderId="0" xfId="0" applyNumberFormat="1" applyFont="1" applyFill="1" applyAlignment="1">
      <alignment horizontal="center" vertical="top"/>
    </xf>
    <xf numFmtId="169" fontId="59" fillId="52" borderId="6" xfId="0" applyNumberFormat="1" applyFont="1" applyFill="1" applyBorder="1" applyAlignment="1">
      <alignment horizontal="center" vertical="top"/>
    </xf>
    <xf numFmtId="2" fontId="59" fillId="52" borderId="15" xfId="0" applyNumberFormat="1" applyFont="1" applyFill="1" applyBorder="1" applyAlignment="1">
      <alignment horizontal="center" vertical="top" wrapText="1"/>
    </xf>
    <xf numFmtId="2" fontId="59" fillId="52" borderId="0" xfId="0" applyNumberFormat="1" applyFont="1" applyFill="1" applyAlignment="1">
      <alignment horizontal="center" vertical="top"/>
    </xf>
    <xf numFmtId="0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70" fontId="0" fillId="0" borderId="0" xfId="2461" applyNumberFormat="1" applyFont="1" applyFill="1"/>
    <xf numFmtId="2" fontId="59" fillId="52" borderId="6" xfId="2461" applyNumberFormat="1" applyFont="1" applyFill="1" applyBorder="1" applyAlignment="1">
      <alignment horizontal="center" vertical="top"/>
    </xf>
    <xf numFmtId="0" fontId="59" fillId="45" borderId="6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0" fillId="53" borderId="0" xfId="0" applyNumberFormat="1" applyFill="1"/>
    <xf numFmtId="168" fontId="0" fillId="53" borderId="0" xfId="2461" applyNumberFormat="1" applyFont="1" applyFill="1"/>
    <xf numFmtId="0" fontId="0" fillId="0" borderId="0" xfId="2461" applyNumberFormat="1" applyFont="1" applyFill="1"/>
    <xf numFmtId="1" fontId="0" fillId="2" borderId="0" xfId="0" applyNumberFormat="1" applyFill="1"/>
  </cellXfs>
  <cellStyles count="2595">
    <cellStyle name="20 % - Accent1 2" xfId="3"/>
    <cellStyle name="20 % - Accent2 2" xfId="4"/>
    <cellStyle name="20 % - Accent3 2" xfId="5"/>
    <cellStyle name="20 % - Accent4 2" xfId="6"/>
    <cellStyle name="20 % - Accent5 2" xfId="7"/>
    <cellStyle name="20 % - Accent6 2" xfId="8"/>
    <cellStyle name="40 % - Accent1 2" xfId="9"/>
    <cellStyle name="40 % - Accent2 2" xfId="10"/>
    <cellStyle name="40 % - Accent3 2" xfId="11"/>
    <cellStyle name="40 % - Accent4 2" xfId="12"/>
    <cellStyle name="40 % - Accent5 2" xfId="13"/>
    <cellStyle name="40 % - Accent6 2" xfId="14"/>
    <cellStyle name="60 % - Accent1 2" xfId="15"/>
    <cellStyle name="60 % - Accent2 2" xfId="16"/>
    <cellStyle name="60 % - Accent3 2" xfId="17"/>
    <cellStyle name="60 % - Accent4 2" xfId="18"/>
    <cellStyle name="60 % - Accent5 2" xfId="19"/>
    <cellStyle name="60 % - Accent6 2" xfId="20"/>
    <cellStyle name="Accent1 2" xfId="21"/>
    <cellStyle name="Accent1 3" xfId="22"/>
    <cellStyle name="Accent1 4" xfId="23"/>
    <cellStyle name="Accent1 5" xfId="24"/>
    <cellStyle name="Accent1 6" xfId="25"/>
    <cellStyle name="Accent1 7" xfId="26"/>
    <cellStyle name="Accent1 8" xfId="27"/>
    <cellStyle name="Accent2 2" xfId="28"/>
    <cellStyle name="Accent2 3" xfId="29"/>
    <cellStyle name="Accent2 4" xfId="30"/>
    <cellStyle name="Accent2 5" xfId="31"/>
    <cellStyle name="Accent2 6" xfId="32"/>
    <cellStyle name="Accent2 7" xfId="33"/>
    <cellStyle name="Accent2 8" xfId="34"/>
    <cellStyle name="Accent2 9" xfId="35"/>
    <cellStyle name="Accent3 2" xfId="36"/>
    <cellStyle name="Accent3 3" xfId="37"/>
    <cellStyle name="Accent3 4" xfId="38"/>
    <cellStyle name="Accent3 5" xfId="39"/>
    <cellStyle name="Accent3 6" xfId="40"/>
    <cellStyle name="Accent3 7" xfId="41"/>
    <cellStyle name="Accent3 8" xfId="42"/>
    <cellStyle name="Accent4 2" xfId="43"/>
    <cellStyle name="Accent4 3" xfId="44"/>
    <cellStyle name="Accent4 4" xfId="45"/>
    <cellStyle name="Accent4 5" xfId="46"/>
    <cellStyle name="Accent4 6" xfId="47"/>
    <cellStyle name="Accent4 7" xfId="48"/>
    <cellStyle name="Accent4 8" xfId="49"/>
    <cellStyle name="Accent5 2" xfId="50"/>
    <cellStyle name="Accent5 3" xfId="51"/>
    <cellStyle name="Accent5 4" xfId="52"/>
    <cellStyle name="Accent5 5" xfId="53"/>
    <cellStyle name="Accent5 6" xfId="54"/>
    <cellStyle name="Accent5 7" xfId="55"/>
    <cellStyle name="Accent5 8" xfId="56"/>
    <cellStyle name="Accent6 2" xfId="57"/>
    <cellStyle name="Accent6 3" xfId="58"/>
    <cellStyle name="Accent6 4" xfId="59"/>
    <cellStyle name="Accent6 5" xfId="60"/>
    <cellStyle name="Accent6 6" xfId="61"/>
    <cellStyle name="Accent6 7" xfId="62"/>
    <cellStyle name="Accent6 8" xfId="63"/>
    <cellStyle name="Avertissement 2" xfId="64"/>
    <cellStyle name="Calcul 2" xfId="65"/>
    <cellStyle name="Calcul 2 2" xfId="66"/>
    <cellStyle name="Cellule liée 2" xfId="67"/>
    <cellStyle name="Comma 2" xfId="68"/>
    <cellStyle name="Comma 2 2" xfId="69"/>
    <cellStyle name="Comma 2 2 2" xfId="2463"/>
    <cellStyle name="Comma 2 3" xfId="2462"/>
    <cellStyle name="Commentaire 2" xfId="70"/>
    <cellStyle name="Commentaire 2 2" xfId="71"/>
    <cellStyle name="Commentaire 2 2 2" xfId="72"/>
    <cellStyle name="Commentaire 2 2 2 2" xfId="2466"/>
    <cellStyle name="Commentaire 2 2 3" xfId="2465"/>
    <cellStyle name="Commentaire 2 3" xfId="73"/>
    <cellStyle name="Commentaire 2 3 2" xfId="2467"/>
    <cellStyle name="Commentaire 2 4" xfId="2464"/>
    <cellStyle name="Entrée 2" xfId="74"/>
    <cellStyle name="Entrée 2 2" xfId="75"/>
    <cellStyle name="Euro" xfId="76"/>
    <cellStyle name="Euro 2" xfId="77"/>
    <cellStyle name="Euro 2 2" xfId="78"/>
    <cellStyle name="Euro 2 2 2" xfId="2470"/>
    <cellStyle name="Euro 2 3" xfId="2469"/>
    <cellStyle name="Euro 3" xfId="79"/>
    <cellStyle name="Euro 3 2" xfId="80"/>
    <cellStyle name="Euro 3 2 2" xfId="81"/>
    <cellStyle name="Euro 3 2 2 2" xfId="2473"/>
    <cellStyle name="Euro 3 2 3" xfId="2472"/>
    <cellStyle name="Euro 3 3" xfId="82"/>
    <cellStyle name="Euro 3 3 2" xfId="2474"/>
    <cellStyle name="Euro 3 4" xfId="2471"/>
    <cellStyle name="Euro 4" xfId="83"/>
    <cellStyle name="Euro 4 2" xfId="84"/>
    <cellStyle name="Euro 4 2 2" xfId="85"/>
    <cellStyle name="Euro 4 2 2 2" xfId="2477"/>
    <cellStyle name="Euro 4 2 3" xfId="2476"/>
    <cellStyle name="Euro 4 3" xfId="86"/>
    <cellStyle name="Euro 4 3 2" xfId="2478"/>
    <cellStyle name="Euro 4 4" xfId="2475"/>
    <cellStyle name="Euro 5" xfId="2468"/>
    <cellStyle name="Excel Built-in Normal" xfId="87"/>
    <cellStyle name="Hyperlink 2" xfId="88"/>
    <cellStyle name="Hyperlink 3" xfId="89"/>
    <cellStyle name="Hyperlink 4" xfId="90"/>
    <cellStyle name="Hyperlink 5" xfId="91"/>
    <cellStyle name="Insatisfaisant 2" xfId="92"/>
    <cellStyle name="Lien hypertexte 2" xfId="93"/>
    <cellStyle name="Lien hypertexte 2 2" xfId="94"/>
    <cellStyle name="Lien hypertexte 3" xfId="95"/>
    <cellStyle name="Milliers" xfId="2461" builtinId="3"/>
    <cellStyle name="Milliers 2" xfId="96"/>
    <cellStyle name="Milliers 2 2" xfId="97"/>
    <cellStyle name="Milliers 2 2 2" xfId="98"/>
    <cellStyle name="Milliers 2 2 2 2" xfId="2481"/>
    <cellStyle name="Milliers 2 2 3" xfId="2480"/>
    <cellStyle name="Milliers 2 3" xfId="99"/>
    <cellStyle name="Milliers 2 3 2" xfId="2482"/>
    <cellStyle name="Milliers 2 4" xfId="100"/>
    <cellStyle name="Milliers 2 4 2" xfId="2483"/>
    <cellStyle name="Milliers 2 5" xfId="2479"/>
    <cellStyle name="Milliers 3" xfId="101"/>
    <cellStyle name="Milliers 3 2" xfId="102"/>
    <cellStyle name="Milliers 3 2 2" xfId="103"/>
    <cellStyle name="Milliers 3 2 2 2" xfId="2486"/>
    <cellStyle name="Milliers 3 2 3" xfId="2485"/>
    <cellStyle name="Milliers 3 3" xfId="104"/>
    <cellStyle name="Milliers 3 3 2" xfId="2487"/>
    <cellStyle name="Milliers 3 4" xfId="105"/>
    <cellStyle name="Milliers 3 4 2" xfId="2488"/>
    <cellStyle name="Milliers 3 5" xfId="2484"/>
    <cellStyle name="Milliers 4" xfId="106"/>
    <cellStyle name="Milliers 4 2" xfId="107"/>
    <cellStyle name="Milliers 4 2 2" xfId="108"/>
    <cellStyle name="Milliers 4 2 2 2" xfId="2491"/>
    <cellStyle name="Milliers 4 2 3" xfId="2490"/>
    <cellStyle name="Milliers 4 3" xfId="109"/>
    <cellStyle name="Milliers 4 3 2" xfId="2492"/>
    <cellStyle name="Milliers 4 4" xfId="110"/>
    <cellStyle name="Milliers 4 4 2" xfId="2493"/>
    <cellStyle name="Milliers 4 5" xfId="2489"/>
    <cellStyle name="Milliers 5" xfId="111"/>
    <cellStyle name="Milliers 5 2" xfId="112"/>
    <cellStyle name="Milliers 5 2 2" xfId="113"/>
    <cellStyle name="Milliers 5 2 2 2" xfId="2496"/>
    <cellStyle name="Milliers 5 2 3" xfId="2495"/>
    <cellStyle name="Milliers 5 3" xfId="114"/>
    <cellStyle name="Milliers 5 3 2" xfId="2497"/>
    <cellStyle name="Milliers 5 4" xfId="2494"/>
    <cellStyle name="Monétaire 2" xfId="115"/>
    <cellStyle name="Monétaire 2 2" xfId="116"/>
    <cellStyle name="Monétaire 2 2 2" xfId="117"/>
    <cellStyle name="Monétaire 2 2 2 2" xfId="2500"/>
    <cellStyle name="Monétaire 2 2 3" xfId="2499"/>
    <cellStyle name="Monétaire 2 3" xfId="118"/>
    <cellStyle name="Monétaire 2 3 2" xfId="2501"/>
    <cellStyle name="Monétaire 2 4" xfId="2498"/>
    <cellStyle name="Monétaire 3" xfId="119"/>
    <cellStyle name="Monétaire 3 2" xfId="120"/>
    <cellStyle name="Monétaire 3 2 2" xfId="121"/>
    <cellStyle name="Monétaire 3 2 2 2" xfId="2504"/>
    <cellStyle name="Monétaire 3 2 3" xfId="2503"/>
    <cellStyle name="Monétaire 3 3" xfId="122"/>
    <cellStyle name="Monétaire 3 3 2" xfId="2505"/>
    <cellStyle name="Monétaire 3 4" xfId="2502"/>
    <cellStyle name="Monétaire 4" xfId="123"/>
    <cellStyle name="Monétaire 4 2" xfId="124"/>
    <cellStyle name="Monétaire 4 2 2" xfId="125"/>
    <cellStyle name="Monétaire 4 2 2 2" xfId="2508"/>
    <cellStyle name="Monétaire 4 2 3" xfId="2507"/>
    <cellStyle name="Monétaire 4 3" xfId="126"/>
    <cellStyle name="Monétaire 4 3 2" xfId="2509"/>
    <cellStyle name="Monétaire 4 4" xfId="2506"/>
    <cellStyle name="Monétaire 5" xfId="127"/>
    <cellStyle name="Monétaire 5 2" xfId="128"/>
    <cellStyle name="Monétaire 5 2 2" xfId="129"/>
    <cellStyle name="Monétaire 5 2 2 2" xfId="2512"/>
    <cellStyle name="Monétaire 5 2 3" xfId="2511"/>
    <cellStyle name="Monétaire 5 3" xfId="130"/>
    <cellStyle name="Monétaire 5 3 2" xfId="2513"/>
    <cellStyle name="Monétaire 5 4" xfId="2510"/>
    <cellStyle name="Neutre 2" xfId="131"/>
    <cellStyle name="Normal" xfId="0" builtinId="0"/>
    <cellStyle name="Normal 10" xfId="132"/>
    <cellStyle name="Normal 10 2" xfId="133"/>
    <cellStyle name="Normal 10 2 2" xfId="134"/>
    <cellStyle name="Normal 10 2 2 2" xfId="2516"/>
    <cellStyle name="Normal 10 2 3" xfId="2515"/>
    <cellStyle name="Normal 10 3" xfId="135"/>
    <cellStyle name="Normal 10 3 2" xfId="2517"/>
    <cellStyle name="Normal 10 4" xfId="2514"/>
    <cellStyle name="Normal 11" xfId="136"/>
    <cellStyle name="Normal 11 2" xfId="137"/>
    <cellStyle name="Normal 11 2 2" xfId="2519"/>
    <cellStyle name="Normal 11 3" xfId="138"/>
    <cellStyle name="Normal 11 4" xfId="2518"/>
    <cellStyle name="Normal 12" xfId="139"/>
    <cellStyle name="Normal 12 2" xfId="140"/>
    <cellStyle name="Normal 12 2 2" xfId="2521"/>
    <cellStyle name="Normal 12 3" xfId="2520"/>
    <cellStyle name="Normal 13" xfId="141"/>
    <cellStyle name="Normal 13 2" xfId="142"/>
    <cellStyle name="Normal 13 2 2" xfId="2523"/>
    <cellStyle name="Normal 13 3" xfId="2522"/>
    <cellStyle name="Normal 14" xfId="143"/>
    <cellStyle name="Normal 14 2" xfId="144"/>
    <cellStyle name="Normal 14 2 2" xfId="145"/>
    <cellStyle name="Normal 14 2 2 2" xfId="146"/>
    <cellStyle name="Normal 14 2 3" xfId="147"/>
    <cellStyle name="Normal 14 2 4" xfId="148"/>
    <cellStyle name="Normal 14 2 5" xfId="149"/>
    <cellStyle name="Normal 14 3" xfId="150"/>
    <cellStyle name="Normal 14 4" xfId="151"/>
    <cellStyle name="Normal 15" xfId="152"/>
    <cellStyle name="Normal 16" xfId="153"/>
    <cellStyle name="Normal 17" xfId="154"/>
    <cellStyle name="Normal 17 2" xfId="155"/>
    <cellStyle name="Normal 17 2 2" xfId="156"/>
    <cellStyle name="Normal 17 3" xfId="157"/>
    <cellStyle name="Normal 17 4" xfId="158"/>
    <cellStyle name="Normal 17 5" xfId="159"/>
    <cellStyle name="Normal 18" xfId="160"/>
    <cellStyle name="Normal 18 2" xfId="161"/>
    <cellStyle name="Normal 19" xfId="162"/>
    <cellStyle name="Normal 19 2" xfId="163"/>
    <cellStyle name="Normal 2" xfId="2"/>
    <cellStyle name="Normal 2 10" xfId="164"/>
    <cellStyle name="Normal 2 10 2" xfId="2524"/>
    <cellStyle name="Normal 2 2" xfId="165"/>
    <cellStyle name="Normal 2 2 2" xfId="166"/>
    <cellStyle name="Normal 2 2 2 2" xfId="167"/>
    <cellStyle name="Normal 2 2 2 2 2" xfId="2527"/>
    <cellStyle name="Normal 2 2 2 3" xfId="2526"/>
    <cellStyle name="Normal 2 2 3" xfId="168"/>
    <cellStyle name="Normal 2 2 3 2" xfId="169"/>
    <cellStyle name="Normal 2 2 3 2 2" xfId="170"/>
    <cellStyle name="Normal 2 2 3 3" xfId="171"/>
    <cellStyle name="Normal 2 2 3 4" xfId="172"/>
    <cellStyle name="Normal 2 2 3 5" xfId="173"/>
    <cellStyle name="Normal 2 2 4" xfId="174"/>
    <cellStyle name="Normal 2 2 4 2" xfId="175"/>
    <cellStyle name="Normal 2 2 4 3" xfId="176"/>
    <cellStyle name="Normal 2 2 4 4" xfId="177"/>
    <cellStyle name="Normal 2 2 5" xfId="178"/>
    <cellStyle name="Normal 2 2 5 2" xfId="179"/>
    <cellStyle name="Normal 2 2 5 3" xfId="180"/>
    <cellStyle name="Normal 2 2 6" xfId="181"/>
    <cellStyle name="Normal 2 2 7" xfId="182"/>
    <cellStyle name="Normal 2 2 8" xfId="183"/>
    <cellStyle name="Normal 2 2 9" xfId="2525"/>
    <cellStyle name="Normal 2 3" xfId="184"/>
    <cellStyle name="Normal 2 3 2" xfId="185"/>
    <cellStyle name="Normal 2 3 2 10" xfId="186"/>
    <cellStyle name="Normal 2 3 2 10 2" xfId="187"/>
    <cellStyle name="Normal 2 3 2 16" xfId="188"/>
    <cellStyle name="Normal 2 3 2 16 2" xfId="189"/>
    <cellStyle name="Normal 2 3 2 2" xfId="190"/>
    <cellStyle name="Normal 2 3 2 2 2" xfId="191"/>
    <cellStyle name="Normal 2 3 2 2 2 2" xfId="192"/>
    <cellStyle name="Normal 2 3 2 2 2 2 2 2 2" xfId="193"/>
    <cellStyle name="Normal 2 3 2 2 2 2 2 2 2 2" xfId="194"/>
    <cellStyle name="Normal 2 3 2 2 2 3" xfId="195"/>
    <cellStyle name="Normal 2 3 2 2 2 4" xfId="196"/>
    <cellStyle name="Normal 2 3 2 2 3" xfId="197"/>
    <cellStyle name="Normal 2 3 2 2 4" xfId="198"/>
    <cellStyle name="Normal 2 3 2 2 5" xfId="199"/>
    <cellStyle name="Normal 2 3 2 3" xfId="200"/>
    <cellStyle name="Normal 2 3 2 3 2" xfId="201"/>
    <cellStyle name="Normal 2 3 2 4" xfId="202"/>
    <cellStyle name="Normal 2 3 2 5" xfId="203"/>
    <cellStyle name="Normal 2 3 2 6" xfId="204"/>
    <cellStyle name="Normal 2 3 2 9" xfId="205"/>
    <cellStyle name="Normal 2 3 2 9 2" xfId="206"/>
    <cellStyle name="Normal 2 3 3" xfId="207"/>
    <cellStyle name="Normal 2 3 3 2" xfId="208"/>
    <cellStyle name="Normal 2 3 3 2 2" xfId="209"/>
    <cellStyle name="Normal 2 3 3 2 2 2" xfId="210"/>
    <cellStyle name="Normal 2 3 3 2 3" xfId="211"/>
    <cellStyle name="Normal 2 3 3 2 4" xfId="212"/>
    <cellStyle name="Normal 2 3 3 2 5" xfId="213"/>
    <cellStyle name="Normal 2 3 3 3" xfId="214"/>
    <cellStyle name="Normal 2 3 3 3 2" xfId="215"/>
    <cellStyle name="Normal 2 3 3 4" xfId="216"/>
    <cellStyle name="Normal 2 3 3 5" xfId="217"/>
    <cellStyle name="Normal 2 3 3 6" xfId="218"/>
    <cellStyle name="Normal 2 3 4" xfId="219"/>
    <cellStyle name="Normal 2 3 5" xfId="220"/>
    <cellStyle name="Normal 2 3 5 2" xfId="2529"/>
    <cellStyle name="Normal 2 3 6" xfId="221"/>
    <cellStyle name="Normal 2 3 7" xfId="2528"/>
    <cellStyle name="Normal 2 4" xfId="222"/>
    <cellStyle name="Normal 2 4 2" xfId="223"/>
    <cellStyle name="Normal 2 4 2 2" xfId="2530"/>
    <cellStyle name="Normal 2 4 3" xfId="224"/>
    <cellStyle name="Normal 2 4 3 2" xfId="2531"/>
    <cellStyle name="Normal 2 5" xfId="225"/>
    <cellStyle name="Normal 2 5 2" xfId="2532"/>
    <cellStyle name="Normal 2 6" xfId="226"/>
    <cellStyle name="Normal 2 7" xfId="227"/>
    <cellStyle name="Normal 2 7 2" xfId="2533"/>
    <cellStyle name="Normal 2 8" xfId="228"/>
    <cellStyle name="Normal 2 9" xfId="229"/>
    <cellStyle name="Normal 20" xfId="230"/>
    <cellStyle name="Normal 21" xfId="231"/>
    <cellStyle name="Normal 21 2" xfId="232"/>
    <cellStyle name="Normal 21 2 2" xfId="2535"/>
    <cellStyle name="Normal 21 3" xfId="2534"/>
    <cellStyle name="Normal 21_GE A350.TED.LOB. Integrated Working Masterissue6" xfId="233"/>
    <cellStyle name="Normal 22" xfId="234"/>
    <cellStyle name="Normal 23" xfId="235"/>
    <cellStyle name="Normal 24" xfId="236"/>
    <cellStyle name="Normal 25" xfId="237"/>
    <cellStyle name="Normal 26" xfId="238"/>
    <cellStyle name="Normal 26 2" xfId="2536"/>
    <cellStyle name="Normal 27" xfId="239"/>
    <cellStyle name="Normal 27 2" xfId="240"/>
    <cellStyle name="Normal 27 3" xfId="241"/>
    <cellStyle name="Normal 27 4" xfId="2537"/>
    <cellStyle name="Normal 28" xfId="242"/>
    <cellStyle name="Normal 28 2" xfId="243"/>
    <cellStyle name="Normal 28 3" xfId="244"/>
    <cellStyle name="Normal 28 4" xfId="2538"/>
    <cellStyle name="Normal 29" xfId="245"/>
    <cellStyle name="Normal 29 2" xfId="246"/>
    <cellStyle name="Normal 29 3" xfId="247"/>
    <cellStyle name="Normal 29 4" xfId="2539"/>
    <cellStyle name="Normal 3" xfId="248"/>
    <cellStyle name="Normal 3 10" xfId="249"/>
    <cellStyle name="Normal 3 11" xfId="250"/>
    <cellStyle name="Normal 3 2" xfId="251"/>
    <cellStyle name="Normal 3 2 2" xfId="252"/>
    <cellStyle name="Normal 3 2 2 2" xfId="253"/>
    <cellStyle name="Normal 3 2 2 2 2" xfId="254"/>
    <cellStyle name="Normal 3 2 2 2 3" xfId="2540"/>
    <cellStyle name="Normal 3 2 2 3" xfId="255"/>
    <cellStyle name="Normal 3 2 2 4" xfId="256"/>
    <cellStyle name="Normal 3 2 3" xfId="257"/>
    <cellStyle name="Normal 3 2 3 2" xfId="258"/>
    <cellStyle name="Normal 3 2 3 2 2" xfId="259"/>
    <cellStyle name="Normal 3 2 3 2 2 2" xfId="260"/>
    <cellStyle name="Normal 3 2 3 2 2 2 2" xfId="261"/>
    <cellStyle name="Normal 3 2 3 2 2 3" xfId="262"/>
    <cellStyle name="Normal 3 2 3 2 2 4" xfId="263"/>
    <cellStyle name="Normal 3 2 3 2 2 5" xfId="264"/>
    <cellStyle name="Normal 3 2 3 2 3" xfId="265"/>
    <cellStyle name="Normal 3 2 3 2 3 2" xfId="266"/>
    <cellStyle name="Normal 3 2 3 2 4" xfId="267"/>
    <cellStyle name="Normal 3 2 3 2 5" xfId="268"/>
    <cellStyle name="Normal 3 2 3 2 6" xfId="269"/>
    <cellStyle name="Normal 3 2 3 3" xfId="2541"/>
    <cellStyle name="Normal 3 2 4" xfId="270"/>
    <cellStyle name="Normal 3 2 5" xfId="271"/>
    <cellStyle name="Normal 3 3" xfId="272"/>
    <cellStyle name="Normal 3 3 2" xfId="273"/>
    <cellStyle name="Normal 3 3 3" xfId="274"/>
    <cellStyle name="Normal 3 3 3 2" xfId="275"/>
    <cellStyle name="Normal 3 3 4" xfId="276"/>
    <cellStyle name="Normal 3 4" xfId="277"/>
    <cellStyle name="Normal 3 4 2" xfId="278"/>
    <cellStyle name="Normal 3 4 2 2" xfId="2543"/>
    <cellStyle name="Normal 3 4 3" xfId="279"/>
    <cellStyle name="Normal 3 4 3 2" xfId="280"/>
    <cellStyle name="Normal 3 4 4" xfId="281"/>
    <cellStyle name="Normal 3 4 4 2" xfId="282"/>
    <cellStyle name="Normal 3 4 5" xfId="2542"/>
    <cellStyle name="Normal 3 5" xfId="283"/>
    <cellStyle name="Normal 3 5 2" xfId="284"/>
    <cellStyle name="Normal 3 5 3" xfId="285"/>
    <cellStyle name="Normal 3 5 3 2" xfId="2544"/>
    <cellStyle name="Normal 3 6" xfId="286"/>
    <cellStyle name="Normal 3 6 2" xfId="287"/>
    <cellStyle name="Normal 3 7" xfId="288"/>
    <cellStyle name="Normal 3 7 2" xfId="2545"/>
    <cellStyle name="Normal 3 8" xfId="289"/>
    <cellStyle name="Normal 3 9" xfId="290"/>
    <cellStyle name="Normal 3 9 2" xfId="2546"/>
    <cellStyle name="Normal 30" xfId="291"/>
    <cellStyle name="Normal 30 2" xfId="292"/>
    <cellStyle name="Normal 30 3" xfId="293"/>
    <cellStyle name="Normal 31" xfId="294"/>
    <cellStyle name="Normal 32" xfId="295"/>
    <cellStyle name="Normal 33" xfId="296"/>
    <cellStyle name="Normal 34" xfId="297"/>
    <cellStyle name="Normal 35" xfId="298"/>
    <cellStyle name="Normal 36" xfId="299"/>
    <cellStyle name="Normal 37" xfId="300"/>
    <cellStyle name="Normal 38" xfId="301"/>
    <cellStyle name="Normal 39" xfId="302"/>
    <cellStyle name="Normal 4" xfId="303"/>
    <cellStyle name="Normal 4 2" xfId="304"/>
    <cellStyle name="Normal 4 3" xfId="305"/>
    <cellStyle name="Normal 4 3 2" xfId="306"/>
    <cellStyle name="Normal 4 3 3" xfId="307"/>
    <cellStyle name="Normal 4 3 4" xfId="2548"/>
    <cellStyle name="Normal 4 4" xfId="308"/>
    <cellStyle name="Normal 4 4 2" xfId="2549"/>
    <cellStyle name="Normal 4 5" xfId="309"/>
    <cellStyle name="Normal 4 5 2" xfId="310"/>
    <cellStyle name="Normal 4 6" xfId="311"/>
    <cellStyle name="Normal 4 6 2" xfId="2550"/>
    <cellStyle name="Normal 4 7" xfId="2547"/>
    <cellStyle name="Normal 40" xfId="312"/>
    <cellStyle name="Normal 41" xfId="313"/>
    <cellStyle name="Normal 42" xfId="314"/>
    <cellStyle name="Normal 43" xfId="315"/>
    <cellStyle name="Normal 44" xfId="316"/>
    <cellStyle name="Normal 45" xfId="317"/>
    <cellStyle name="Normal 45 2" xfId="2551"/>
    <cellStyle name="Normal 5" xfId="318"/>
    <cellStyle name="Normal 5 2" xfId="319"/>
    <cellStyle name="Normal 5 2 2" xfId="320"/>
    <cellStyle name="Normal 5 2 2 2" xfId="2552"/>
    <cellStyle name="Normal 5 2 3" xfId="321"/>
    <cellStyle name="Normal 5 2 3 2" xfId="2553"/>
    <cellStyle name="Normal 5 3" xfId="322"/>
    <cellStyle name="Normal 5 4" xfId="323"/>
    <cellStyle name="Normal 5 4 2" xfId="2554"/>
    <cellStyle name="Normal 5 5" xfId="324"/>
    <cellStyle name="Normal 5 5 2" xfId="2555"/>
    <cellStyle name="Normal 5 6" xfId="325"/>
    <cellStyle name="Normal 5 6 2" xfId="326"/>
    <cellStyle name="Normal 5 7" xfId="327"/>
    <cellStyle name="Normal 5 7 2" xfId="2556"/>
    <cellStyle name="Normal 5 8" xfId="328"/>
    <cellStyle name="Normal 6" xfId="329"/>
    <cellStyle name="Normal 6 2" xfId="330"/>
    <cellStyle name="Normal 6 2 2" xfId="331"/>
    <cellStyle name="Normal 6 2 2 2" xfId="2559"/>
    <cellStyle name="Normal 6 2 3" xfId="2558"/>
    <cellStyle name="Normal 6 3" xfId="332"/>
    <cellStyle name="Normal 6 3 2" xfId="333"/>
    <cellStyle name="Normal 6 3 2 2" xfId="2561"/>
    <cellStyle name="Normal 6 3 3" xfId="2560"/>
    <cellStyle name="Normal 6 4" xfId="334"/>
    <cellStyle name="Normal 6 5" xfId="2557"/>
    <cellStyle name="Normal 7" xfId="335"/>
    <cellStyle name="Normal 7 2" xfId="336"/>
    <cellStyle name="Normal 7 2 2" xfId="337"/>
    <cellStyle name="Normal 7 2 2 2" xfId="338"/>
    <cellStyle name="Normal 7 2 2 2 2" xfId="2564"/>
    <cellStyle name="Normal 7 2 2 3" xfId="2563"/>
    <cellStyle name="Normal 7 2 3" xfId="339"/>
    <cellStyle name="Normal 7 2 3 2" xfId="2565"/>
    <cellStyle name="Normal 7 2 4" xfId="2562"/>
    <cellStyle name="Normal 7 3" xfId="340"/>
    <cellStyle name="Normal 7 3 2" xfId="341"/>
    <cellStyle name="Normal 7 3 2 2" xfId="2567"/>
    <cellStyle name="Normal 7 3 3" xfId="2566"/>
    <cellStyle name="Normal 7 4" xfId="342"/>
    <cellStyle name="Normal 7 4 2" xfId="2568"/>
    <cellStyle name="Normal 7 5" xfId="343"/>
    <cellStyle name="Normal 7 5 2" xfId="2569"/>
    <cellStyle name="Normal 7 6" xfId="344"/>
    <cellStyle name="Normal 7 7" xfId="345"/>
    <cellStyle name="Normal 7 7 2" xfId="2570"/>
    <cellStyle name="Normal 76" xfId="346"/>
    <cellStyle name="Normal 76 2" xfId="2571"/>
    <cellStyle name="Normal 8" xfId="347"/>
    <cellStyle name="Normal 8 2" xfId="348"/>
    <cellStyle name="Normal 8 2 2" xfId="349"/>
    <cellStyle name="Normal 8 2 2 2" xfId="2574"/>
    <cellStyle name="Normal 8 2 3" xfId="2573"/>
    <cellStyle name="Normal 8 3" xfId="350"/>
    <cellStyle name="Normal 8 3 2" xfId="2575"/>
    <cellStyle name="Normal 8 4" xfId="2572"/>
    <cellStyle name="Normal 9" xfId="351"/>
    <cellStyle name="Normal 9 2" xfId="352"/>
    <cellStyle name="Normal 9 2 2" xfId="353"/>
    <cellStyle name="Normal 9 2 2 2" xfId="2578"/>
    <cellStyle name="Normal 9 2 3" xfId="2577"/>
    <cellStyle name="Normal 9 3" xfId="354"/>
    <cellStyle name="Normal 9 3 2" xfId="2579"/>
    <cellStyle name="Normal 9 4" xfId="2576"/>
    <cellStyle name="Note 2" xfId="355"/>
    <cellStyle name="Note 2 2" xfId="356"/>
    <cellStyle name="Note 2 3" xfId="357"/>
    <cellStyle name="Percent 2" xfId="358"/>
    <cellStyle name="Percent 2 2" xfId="359"/>
    <cellStyle name="Percent 2 2 2" xfId="360"/>
    <cellStyle name="Percent 2 2 2 2" xfId="2582"/>
    <cellStyle name="Percent 2 2 3" xfId="2581"/>
    <cellStyle name="Percent 2 3" xfId="361"/>
    <cellStyle name="Percent 2 3 2" xfId="2583"/>
    <cellStyle name="Percent 2 4" xfId="2580"/>
    <cellStyle name="Percent 3" xfId="362"/>
    <cellStyle name="Percent 3 2" xfId="363"/>
    <cellStyle name="Percent 3 2 2" xfId="2585"/>
    <cellStyle name="Percent 3 3" xfId="2584"/>
    <cellStyle name="Percent 4" xfId="364"/>
    <cellStyle name="Pourcentage" xfId="1" builtinId="5"/>
    <cellStyle name="Pourcentage 2" xfId="365"/>
    <cellStyle name="Pourcentage 2 2" xfId="366"/>
    <cellStyle name="Pourcentage 2 2 2" xfId="367"/>
    <cellStyle name="Pourcentage 2 2 2 2" xfId="368"/>
    <cellStyle name="Pourcentage 2 2 3" xfId="369"/>
    <cellStyle name="Pourcentage 2 2 4" xfId="370"/>
    <cellStyle name="Pourcentage 2 2 5" xfId="371"/>
    <cellStyle name="Pourcentage 2 2 6" xfId="372"/>
    <cellStyle name="Pourcentage 2 2 7" xfId="2587"/>
    <cellStyle name="Pourcentage 2 3" xfId="373"/>
    <cellStyle name="Pourcentage 2 3 2" xfId="374"/>
    <cellStyle name="Pourcentage 2 3 3" xfId="375"/>
    <cellStyle name="Pourcentage 2 4" xfId="376"/>
    <cellStyle name="Pourcentage 2 5" xfId="377"/>
    <cellStyle name="Pourcentage 2 6" xfId="378"/>
    <cellStyle name="Pourcentage 2 7" xfId="379"/>
    <cellStyle name="Pourcentage 2 8" xfId="2586"/>
    <cellStyle name="Pourcentage 3" xfId="380"/>
    <cellStyle name="Pourcentage 3 2" xfId="381"/>
    <cellStyle name="Pourcentage 3 3" xfId="382"/>
    <cellStyle name="Pourcentage 3 4" xfId="2588"/>
    <cellStyle name="Pourcentage 4" xfId="383"/>
    <cellStyle name="Pourcentage 4 2" xfId="384"/>
    <cellStyle name="Pourcentage 4 3" xfId="2589"/>
    <cellStyle name="Pourcentage 5" xfId="385"/>
    <cellStyle name="Pourcentage 6" xfId="386"/>
    <cellStyle name="Pourcentage 6 2" xfId="2590"/>
    <cellStyle name="Prozent 2" xfId="387"/>
    <cellStyle name="Prozent 2 2" xfId="388"/>
    <cellStyle name="Prozent 2 2 2" xfId="2592"/>
    <cellStyle name="Prozent 2 3" xfId="2591"/>
    <cellStyle name="SAPBEXaggData" xfId="389"/>
    <cellStyle name="SAPBEXaggData 10" xfId="390"/>
    <cellStyle name="SAPBEXaggData 11" xfId="391"/>
    <cellStyle name="SAPBEXaggData 12" xfId="392"/>
    <cellStyle name="SAPBEXaggData 13" xfId="393"/>
    <cellStyle name="SAPBEXaggData 14" xfId="394"/>
    <cellStyle name="SAPBEXaggData 2" xfId="395"/>
    <cellStyle name="SAPBEXaggData 2 10" xfId="396"/>
    <cellStyle name="SAPBEXaggData 2 11" xfId="397"/>
    <cellStyle name="SAPBEXaggData 2 12" xfId="398"/>
    <cellStyle name="SAPBEXaggData 2 13" xfId="399"/>
    <cellStyle name="SAPBEXaggData 2 2" xfId="400"/>
    <cellStyle name="SAPBEXaggData 2 3" xfId="401"/>
    <cellStyle name="SAPBEXaggData 2 3 10" xfId="402"/>
    <cellStyle name="SAPBEXaggData 2 3 11" xfId="403"/>
    <cellStyle name="SAPBEXaggData 2 3 2" xfId="404"/>
    <cellStyle name="SAPBEXaggData 2 3 2 10" xfId="405"/>
    <cellStyle name="SAPBEXaggData 2 3 2 2" xfId="406"/>
    <cellStyle name="SAPBEXaggData 2 3 2 2 2" xfId="407"/>
    <cellStyle name="SAPBEXaggData 2 3 2 3" xfId="408"/>
    <cellStyle name="SAPBEXaggData 2 3 2 4" xfId="409"/>
    <cellStyle name="SAPBEXaggData 2 3 2 5" xfId="410"/>
    <cellStyle name="SAPBEXaggData 2 3 2 6" xfId="411"/>
    <cellStyle name="SAPBEXaggData 2 3 2 7" xfId="412"/>
    <cellStyle name="SAPBEXaggData 2 3 2 8" xfId="413"/>
    <cellStyle name="SAPBEXaggData 2 3 2 9" xfId="414"/>
    <cellStyle name="SAPBEXaggData 2 3 3" xfId="415"/>
    <cellStyle name="SAPBEXaggData 2 3 4" xfId="416"/>
    <cellStyle name="SAPBEXaggData 2 3 5" xfId="417"/>
    <cellStyle name="SAPBEXaggData 2 3 6" xfId="418"/>
    <cellStyle name="SAPBEXaggData 2 3 7" xfId="419"/>
    <cellStyle name="SAPBEXaggData 2 3 8" xfId="420"/>
    <cellStyle name="SAPBEXaggData 2 3 9" xfId="421"/>
    <cellStyle name="SAPBEXaggData 2 4" xfId="422"/>
    <cellStyle name="SAPBEXaggData 2 4 10" xfId="423"/>
    <cellStyle name="SAPBEXaggData 2 4 11" xfId="424"/>
    <cellStyle name="SAPBEXaggData 2 4 2" xfId="425"/>
    <cellStyle name="SAPBEXaggData 2 4 2 10" xfId="426"/>
    <cellStyle name="SAPBEXaggData 2 4 2 2" xfId="427"/>
    <cellStyle name="SAPBEXaggData 2 4 2 2 2" xfId="428"/>
    <cellStyle name="SAPBEXaggData 2 4 2 3" xfId="429"/>
    <cellStyle name="SAPBEXaggData 2 4 2 4" xfId="430"/>
    <cellStyle name="SAPBEXaggData 2 4 2 5" xfId="431"/>
    <cellStyle name="SAPBEXaggData 2 4 2 6" xfId="432"/>
    <cellStyle name="SAPBEXaggData 2 4 2 7" xfId="433"/>
    <cellStyle name="SAPBEXaggData 2 4 2 8" xfId="434"/>
    <cellStyle name="SAPBEXaggData 2 4 2 9" xfId="435"/>
    <cellStyle name="SAPBEXaggData 2 4 3" xfId="436"/>
    <cellStyle name="SAPBEXaggData 2 4 4" xfId="437"/>
    <cellStyle name="SAPBEXaggData 2 4 5" xfId="438"/>
    <cellStyle name="SAPBEXaggData 2 4 6" xfId="439"/>
    <cellStyle name="SAPBEXaggData 2 4 7" xfId="440"/>
    <cellStyle name="SAPBEXaggData 2 4 8" xfId="441"/>
    <cellStyle name="SAPBEXaggData 2 4 9" xfId="442"/>
    <cellStyle name="SAPBEXaggData 2 5" xfId="443"/>
    <cellStyle name="SAPBEXaggData 2 6" xfId="444"/>
    <cellStyle name="SAPBEXaggData 2 7" xfId="445"/>
    <cellStyle name="SAPBEXaggData 2 8" xfId="446"/>
    <cellStyle name="SAPBEXaggData 2 9" xfId="447"/>
    <cellStyle name="SAPBEXaggData 3" xfId="448"/>
    <cellStyle name="SAPBEXaggData 4" xfId="449"/>
    <cellStyle name="SAPBEXaggData 4 10" xfId="450"/>
    <cellStyle name="SAPBEXaggData 4 11" xfId="451"/>
    <cellStyle name="SAPBEXaggData 4 2" xfId="452"/>
    <cellStyle name="SAPBEXaggData 4 2 10" xfId="453"/>
    <cellStyle name="SAPBEXaggData 4 2 2" xfId="454"/>
    <cellStyle name="SAPBEXaggData 4 2 2 2" xfId="455"/>
    <cellStyle name="SAPBEXaggData 4 2 3" xfId="456"/>
    <cellStyle name="SAPBEXaggData 4 2 4" xfId="457"/>
    <cellStyle name="SAPBEXaggData 4 2 5" xfId="458"/>
    <cellStyle name="SAPBEXaggData 4 2 6" xfId="459"/>
    <cellStyle name="SAPBEXaggData 4 2 7" xfId="460"/>
    <cellStyle name="SAPBEXaggData 4 2 8" xfId="461"/>
    <cellStyle name="SAPBEXaggData 4 2 9" xfId="462"/>
    <cellStyle name="SAPBEXaggData 4 3" xfId="463"/>
    <cellStyle name="SAPBEXaggData 4 4" xfId="464"/>
    <cellStyle name="SAPBEXaggData 4 5" xfId="465"/>
    <cellStyle name="SAPBEXaggData 4 6" xfId="466"/>
    <cellStyle name="SAPBEXaggData 4 7" xfId="467"/>
    <cellStyle name="SAPBEXaggData 4 8" xfId="468"/>
    <cellStyle name="SAPBEXaggData 4 9" xfId="469"/>
    <cellStyle name="SAPBEXaggData 5" xfId="470"/>
    <cellStyle name="SAPBEXaggData 5 10" xfId="471"/>
    <cellStyle name="SAPBEXaggData 5 11" xfId="472"/>
    <cellStyle name="SAPBEXaggData 5 2" xfId="473"/>
    <cellStyle name="SAPBEXaggData 5 2 10" xfId="474"/>
    <cellStyle name="SAPBEXaggData 5 2 2" xfId="475"/>
    <cellStyle name="SAPBEXaggData 5 2 2 2" xfId="476"/>
    <cellStyle name="SAPBEXaggData 5 2 3" xfId="477"/>
    <cellStyle name="SAPBEXaggData 5 2 4" xfId="478"/>
    <cellStyle name="SAPBEXaggData 5 2 5" xfId="479"/>
    <cellStyle name="SAPBEXaggData 5 2 6" xfId="480"/>
    <cellStyle name="SAPBEXaggData 5 2 7" xfId="481"/>
    <cellStyle name="SAPBEXaggData 5 2 8" xfId="482"/>
    <cellStyle name="SAPBEXaggData 5 2 9" xfId="483"/>
    <cellStyle name="SAPBEXaggData 5 3" xfId="484"/>
    <cellStyle name="SAPBEXaggData 5 4" xfId="485"/>
    <cellStyle name="SAPBEXaggData 5 5" xfId="486"/>
    <cellStyle name="SAPBEXaggData 5 6" xfId="487"/>
    <cellStyle name="SAPBEXaggData 5 7" xfId="488"/>
    <cellStyle name="SAPBEXaggData 5 8" xfId="489"/>
    <cellStyle name="SAPBEXaggData 5 9" xfId="490"/>
    <cellStyle name="SAPBEXaggData 6" xfId="491"/>
    <cellStyle name="SAPBEXaggData 7" xfId="492"/>
    <cellStyle name="SAPBEXaggData 8" xfId="493"/>
    <cellStyle name="SAPBEXaggData 9" xfId="494"/>
    <cellStyle name="SAPBEXaggDataEmph" xfId="495"/>
    <cellStyle name="SAPBEXaggDataEmph 10" xfId="496"/>
    <cellStyle name="SAPBEXaggDataEmph 11" xfId="497"/>
    <cellStyle name="SAPBEXaggDataEmph 12" xfId="498"/>
    <cellStyle name="SAPBEXaggDataEmph 13" xfId="499"/>
    <cellStyle name="SAPBEXaggDataEmph 2" xfId="500"/>
    <cellStyle name="SAPBEXaggDataEmph 2 10" xfId="501"/>
    <cellStyle name="SAPBEXaggDataEmph 2 11" xfId="502"/>
    <cellStyle name="SAPBEXaggDataEmph 2 12" xfId="503"/>
    <cellStyle name="SAPBEXaggDataEmph 2 13" xfId="504"/>
    <cellStyle name="SAPBEXaggDataEmph 2 2" xfId="505"/>
    <cellStyle name="SAPBEXaggDataEmph 2 2 10" xfId="506"/>
    <cellStyle name="SAPBEXaggDataEmph 2 2 11" xfId="507"/>
    <cellStyle name="SAPBEXaggDataEmph 2 2 2" xfId="508"/>
    <cellStyle name="SAPBEXaggDataEmph 2 2 2 10" xfId="509"/>
    <cellStyle name="SAPBEXaggDataEmph 2 2 2 2" xfId="510"/>
    <cellStyle name="SAPBEXaggDataEmph 2 2 2 2 2" xfId="511"/>
    <cellStyle name="SAPBEXaggDataEmph 2 2 2 3" xfId="512"/>
    <cellStyle name="SAPBEXaggDataEmph 2 2 2 4" xfId="513"/>
    <cellStyle name="SAPBEXaggDataEmph 2 2 2 5" xfId="514"/>
    <cellStyle name="SAPBEXaggDataEmph 2 2 2 6" xfId="515"/>
    <cellStyle name="SAPBEXaggDataEmph 2 2 2 7" xfId="516"/>
    <cellStyle name="SAPBEXaggDataEmph 2 2 2 8" xfId="517"/>
    <cellStyle name="SAPBEXaggDataEmph 2 2 2 9" xfId="518"/>
    <cellStyle name="SAPBEXaggDataEmph 2 2 3" xfId="519"/>
    <cellStyle name="SAPBEXaggDataEmph 2 2 4" xfId="520"/>
    <cellStyle name="SAPBEXaggDataEmph 2 2 5" xfId="521"/>
    <cellStyle name="SAPBEXaggDataEmph 2 2 6" xfId="522"/>
    <cellStyle name="SAPBEXaggDataEmph 2 2 7" xfId="523"/>
    <cellStyle name="SAPBEXaggDataEmph 2 2 8" xfId="524"/>
    <cellStyle name="SAPBEXaggDataEmph 2 2 9" xfId="525"/>
    <cellStyle name="SAPBEXaggDataEmph 2 3" xfId="526"/>
    <cellStyle name="SAPBEXaggDataEmph 2 3 10" xfId="527"/>
    <cellStyle name="SAPBEXaggDataEmph 2 3 11" xfId="528"/>
    <cellStyle name="SAPBEXaggDataEmph 2 3 2" xfId="529"/>
    <cellStyle name="SAPBEXaggDataEmph 2 3 2 10" xfId="530"/>
    <cellStyle name="SAPBEXaggDataEmph 2 3 2 2" xfId="531"/>
    <cellStyle name="SAPBEXaggDataEmph 2 3 2 2 2" xfId="532"/>
    <cellStyle name="SAPBEXaggDataEmph 2 3 2 3" xfId="533"/>
    <cellStyle name="SAPBEXaggDataEmph 2 3 2 4" xfId="534"/>
    <cellStyle name="SAPBEXaggDataEmph 2 3 2 5" xfId="535"/>
    <cellStyle name="SAPBEXaggDataEmph 2 3 2 6" xfId="536"/>
    <cellStyle name="SAPBEXaggDataEmph 2 3 2 7" xfId="537"/>
    <cellStyle name="SAPBEXaggDataEmph 2 3 2 8" xfId="538"/>
    <cellStyle name="SAPBEXaggDataEmph 2 3 2 9" xfId="539"/>
    <cellStyle name="SAPBEXaggDataEmph 2 3 3" xfId="540"/>
    <cellStyle name="SAPBEXaggDataEmph 2 3 4" xfId="541"/>
    <cellStyle name="SAPBEXaggDataEmph 2 3 5" xfId="542"/>
    <cellStyle name="SAPBEXaggDataEmph 2 3 6" xfId="543"/>
    <cellStyle name="SAPBEXaggDataEmph 2 3 7" xfId="544"/>
    <cellStyle name="SAPBEXaggDataEmph 2 3 8" xfId="545"/>
    <cellStyle name="SAPBEXaggDataEmph 2 3 9" xfId="546"/>
    <cellStyle name="SAPBEXaggDataEmph 2 4" xfId="547"/>
    <cellStyle name="SAPBEXaggDataEmph 2 4 10" xfId="548"/>
    <cellStyle name="SAPBEXaggDataEmph 2 4 2" xfId="549"/>
    <cellStyle name="SAPBEXaggDataEmph 2 4 2 2" xfId="550"/>
    <cellStyle name="SAPBEXaggDataEmph 2 4 3" xfId="551"/>
    <cellStyle name="SAPBEXaggDataEmph 2 4 4" xfId="552"/>
    <cellStyle name="SAPBEXaggDataEmph 2 4 5" xfId="553"/>
    <cellStyle name="SAPBEXaggDataEmph 2 4 6" xfId="554"/>
    <cellStyle name="SAPBEXaggDataEmph 2 4 7" xfId="555"/>
    <cellStyle name="SAPBEXaggDataEmph 2 4 8" xfId="556"/>
    <cellStyle name="SAPBEXaggDataEmph 2 4 9" xfId="557"/>
    <cellStyle name="SAPBEXaggDataEmph 2 5" xfId="558"/>
    <cellStyle name="SAPBEXaggDataEmph 2 6" xfId="559"/>
    <cellStyle name="SAPBEXaggDataEmph 2 7" xfId="560"/>
    <cellStyle name="SAPBEXaggDataEmph 2 8" xfId="561"/>
    <cellStyle name="SAPBEXaggDataEmph 2 9" xfId="562"/>
    <cellStyle name="SAPBEXaggDataEmph 3" xfId="563"/>
    <cellStyle name="SAPBEXaggDataEmph 3 10" xfId="564"/>
    <cellStyle name="SAPBEXaggDataEmph 3 11" xfId="565"/>
    <cellStyle name="SAPBEXaggDataEmph 3 2" xfId="566"/>
    <cellStyle name="SAPBEXaggDataEmph 3 2 10" xfId="567"/>
    <cellStyle name="SAPBEXaggDataEmph 3 2 2" xfId="568"/>
    <cellStyle name="SAPBEXaggDataEmph 3 2 2 2" xfId="569"/>
    <cellStyle name="SAPBEXaggDataEmph 3 2 3" xfId="570"/>
    <cellStyle name="SAPBEXaggDataEmph 3 2 4" xfId="571"/>
    <cellStyle name="SAPBEXaggDataEmph 3 2 5" xfId="572"/>
    <cellStyle name="SAPBEXaggDataEmph 3 2 6" xfId="573"/>
    <cellStyle name="SAPBEXaggDataEmph 3 2 7" xfId="574"/>
    <cellStyle name="SAPBEXaggDataEmph 3 2 8" xfId="575"/>
    <cellStyle name="SAPBEXaggDataEmph 3 2 9" xfId="576"/>
    <cellStyle name="SAPBEXaggDataEmph 3 3" xfId="577"/>
    <cellStyle name="SAPBEXaggDataEmph 3 4" xfId="578"/>
    <cellStyle name="SAPBEXaggDataEmph 3 5" xfId="579"/>
    <cellStyle name="SAPBEXaggDataEmph 3 6" xfId="580"/>
    <cellStyle name="SAPBEXaggDataEmph 3 7" xfId="581"/>
    <cellStyle name="SAPBEXaggDataEmph 3 8" xfId="582"/>
    <cellStyle name="SAPBEXaggDataEmph 3 9" xfId="583"/>
    <cellStyle name="SAPBEXaggDataEmph 4" xfId="584"/>
    <cellStyle name="SAPBEXaggDataEmph 4 10" xfId="585"/>
    <cellStyle name="SAPBEXaggDataEmph 4 2" xfId="586"/>
    <cellStyle name="SAPBEXaggDataEmph 4 2 2" xfId="587"/>
    <cellStyle name="SAPBEXaggDataEmph 4 3" xfId="588"/>
    <cellStyle name="SAPBEXaggDataEmph 4 4" xfId="589"/>
    <cellStyle name="SAPBEXaggDataEmph 4 5" xfId="590"/>
    <cellStyle name="SAPBEXaggDataEmph 4 6" xfId="591"/>
    <cellStyle name="SAPBEXaggDataEmph 4 7" xfId="592"/>
    <cellStyle name="SAPBEXaggDataEmph 4 8" xfId="593"/>
    <cellStyle name="SAPBEXaggDataEmph 4 9" xfId="594"/>
    <cellStyle name="SAPBEXaggDataEmph 5" xfId="595"/>
    <cellStyle name="SAPBEXaggDataEmph 6" xfId="596"/>
    <cellStyle name="SAPBEXaggDataEmph 7" xfId="597"/>
    <cellStyle name="SAPBEXaggDataEmph 8" xfId="598"/>
    <cellStyle name="SAPBEXaggDataEmph 9" xfId="599"/>
    <cellStyle name="SAPBEXaggItem" xfId="600"/>
    <cellStyle name="SAPBEXaggItem 10" xfId="601"/>
    <cellStyle name="SAPBEXaggItem 11" xfId="602"/>
    <cellStyle name="SAPBEXaggItem 2" xfId="603"/>
    <cellStyle name="SAPBEXaggItem 3" xfId="604"/>
    <cellStyle name="SAPBEXaggItem 4" xfId="605"/>
    <cellStyle name="SAPBEXaggItem 5" xfId="606"/>
    <cellStyle name="SAPBEXaggItem 6" xfId="607"/>
    <cellStyle name="SAPBEXaggItem 7" xfId="608"/>
    <cellStyle name="SAPBEXaggItem 8" xfId="609"/>
    <cellStyle name="SAPBEXaggItem 9" xfId="610"/>
    <cellStyle name="SAPBEXchaText" xfId="611"/>
    <cellStyle name="SAPBEXchaText 10" xfId="612"/>
    <cellStyle name="SAPBEXchaText 11" xfId="613"/>
    <cellStyle name="SAPBEXchaText 2" xfId="614"/>
    <cellStyle name="SAPBEXchaText 3" xfId="615"/>
    <cellStyle name="SAPBEXchaText 4" xfId="616"/>
    <cellStyle name="SAPBEXchaText 5" xfId="617"/>
    <cellStyle name="SAPBEXchaText 6" xfId="618"/>
    <cellStyle name="SAPBEXchaText 7" xfId="619"/>
    <cellStyle name="SAPBEXchaText 8" xfId="620"/>
    <cellStyle name="SAPBEXchaText 9" xfId="621"/>
    <cellStyle name="SAPBEXexcBad7" xfId="622"/>
    <cellStyle name="SAPBEXexcBad7 10" xfId="623"/>
    <cellStyle name="SAPBEXexcBad7 11" xfId="624"/>
    <cellStyle name="SAPBEXexcBad7 12" xfId="625"/>
    <cellStyle name="SAPBEXexcBad7 13" xfId="626"/>
    <cellStyle name="SAPBEXexcBad7 2" xfId="627"/>
    <cellStyle name="SAPBEXexcBad7 2 10" xfId="628"/>
    <cellStyle name="SAPBEXexcBad7 2 11" xfId="629"/>
    <cellStyle name="SAPBEXexcBad7 2 12" xfId="630"/>
    <cellStyle name="SAPBEXexcBad7 2 13" xfId="631"/>
    <cellStyle name="SAPBEXexcBad7 2 2" xfId="632"/>
    <cellStyle name="SAPBEXexcBad7 2 2 10" xfId="633"/>
    <cellStyle name="SAPBEXexcBad7 2 2 11" xfId="634"/>
    <cellStyle name="SAPBEXexcBad7 2 2 2" xfId="635"/>
    <cellStyle name="SAPBEXexcBad7 2 2 2 10" xfId="636"/>
    <cellStyle name="SAPBEXexcBad7 2 2 2 2" xfId="637"/>
    <cellStyle name="SAPBEXexcBad7 2 2 2 2 2" xfId="638"/>
    <cellStyle name="SAPBEXexcBad7 2 2 2 3" xfId="639"/>
    <cellStyle name="SAPBEXexcBad7 2 2 2 4" xfId="640"/>
    <cellStyle name="SAPBEXexcBad7 2 2 2 5" xfId="641"/>
    <cellStyle name="SAPBEXexcBad7 2 2 2 6" xfId="642"/>
    <cellStyle name="SAPBEXexcBad7 2 2 2 7" xfId="643"/>
    <cellStyle name="SAPBEXexcBad7 2 2 2 8" xfId="644"/>
    <cellStyle name="SAPBEXexcBad7 2 2 2 9" xfId="645"/>
    <cellStyle name="SAPBEXexcBad7 2 2 3" xfId="646"/>
    <cellStyle name="SAPBEXexcBad7 2 2 4" xfId="647"/>
    <cellStyle name="SAPBEXexcBad7 2 2 5" xfId="648"/>
    <cellStyle name="SAPBEXexcBad7 2 2 6" xfId="649"/>
    <cellStyle name="SAPBEXexcBad7 2 2 7" xfId="650"/>
    <cellStyle name="SAPBEXexcBad7 2 2 8" xfId="651"/>
    <cellStyle name="SAPBEXexcBad7 2 2 9" xfId="652"/>
    <cellStyle name="SAPBEXexcBad7 2 3" xfId="653"/>
    <cellStyle name="SAPBEXexcBad7 2 3 10" xfId="654"/>
    <cellStyle name="SAPBEXexcBad7 2 3 11" xfId="655"/>
    <cellStyle name="SAPBEXexcBad7 2 3 2" xfId="656"/>
    <cellStyle name="SAPBEXexcBad7 2 3 2 10" xfId="657"/>
    <cellStyle name="SAPBEXexcBad7 2 3 2 2" xfId="658"/>
    <cellStyle name="SAPBEXexcBad7 2 3 2 2 2" xfId="659"/>
    <cellStyle name="SAPBEXexcBad7 2 3 2 3" xfId="660"/>
    <cellStyle name="SAPBEXexcBad7 2 3 2 4" xfId="661"/>
    <cellStyle name="SAPBEXexcBad7 2 3 2 5" xfId="662"/>
    <cellStyle name="SAPBEXexcBad7 2 3 2 6" xfId="663"/>
    <cellStyle name="SAPBEXexcBad7 2 3 2 7" xfId="664"/>
    <cellStyle name="SAPBEXexcBad7 2 3 2 8" xfId="665"/>
    <cellStyle name="SAPBEXexcBad7 2 3 2 9" xfId="666"/>
    <cellStyle name="SAPBEXexcBad7 2 3 3" xfId="667"/>
    <cellStyle name="SAPBEXexcBad7 2 3 4" xfId="668"/>
    <cellStyle name="SAPBEXexcBad7 2 3 5" xfId="669"/>
    <cellStyle name="SAPBEXexcBad7 2 3 6" xfId="670"/>
    <cellStyle name="SAPBEXexcBad7 2 3 7" xfId="671"/>
    <cellStyle name="SAPBEXexcBad7 2 3 8" xfId="672"/>
    <cellStyle name="SAPBEXexcBad7 2 3 9" xfId="673"/>
    <cellStyle name="SAPBEXexcBad7 2 4" xfId="674"/>
    <cellStyle name="SAPBEXexcBad7 2 4 10" xfId="675"/>
    <cellStyle name="SAPBEXexcBad7 2 4 2" xfId="676"/>
    <cellStyle name="SAPBEXexcBad7 2 4 2 2" xfId="677"/>
    <cellStyle name="SAPBEXexcBad7 2 4 3" xfId="678"/>
    <cellStyle name="SAPBEXexcBad7 2 4 4" xfId="679"/>
    <cellStyle name="SAPBEXexcBad7 2 4 5" xfId="680"/>
    <cellStyle name="SAPBEXexcBad7 2 4 6" xfId="681"/>
    <cellStyle name="SAPBEXexcBad7 2 4 7" xfId="682"/>
    <cellStyle name="SAPBEXexcBad7 2 4 8" xfId="683"/>
    <cellStyle name="SAPBEXexcBad7 2 4 9" xfId="684"/>
    <cellStyle name="SAPBEXexcBad7 2 5" xfId="685"/>
    <cellStyle name="SAPBEXexcBad7 2 6" xfId="686"/>
    <cellStyle name="SAPBEXexcBad7 2 7" xfId="687"/>
    <cellStyle name="SAPBEXexcBad7 2 8" xfId="688"/>
    <cellStyle name="SAPBEXexcBad7 2 9" xfId="689"/>
    <cellStyle name="SAPBEXexcBad7 3" xfId="690"/>
    <cellStyle name="SAPBEXexcBad7 3 10" xfId="691"/>
    <cellStyle name="SAPBEXexcBad7 3 11" xfId="692"/>
    <cellStyle name="SAPBEXexcBad7 3 2" xfId="693"/>
    <cellStyle name="SAPBEXexcBad7 3 2 10" xfId="694"/>
    <cellStyle name="SAPBEXexcBad7 3 2 2" xfId="695"/>
    <cellStyle name="SAPBEXexcBad7 3 2 2 2" xfId="696"/>
    <cellStyle name="SAPBEXexcBad7 3 2 3" xfId="697"/>
    <cellStyle name="SAPBEXexcBad7 3 2 4" xfId="698"/>
    <cellStyle name="SAPBEXexcBad7 3 2 5" xfId="699"/>
    <cellStyle name="SAPBEXexcBad7 3 2 6" xfId="700"/>
    <cellStyle name="SAPBEXexcBad7 3 2 7" xfId="701"/>
    <cellStyle name="SAPBEXexcBad7 3 2 8" xfId="702"/>
    <cellStyle name="SAPBEXexcBad7 3 2 9" xfId="703"/>
    <cellStyle name="SAPBEXexcBad7 3 3" xfId="704"/>
    <cellStyle name="SAPBEXexcBad7 3 4" xfId="705"/>
    <cellStyle name="SAPBEXexcBad7 3 5" xfId="706"/>
    <cellStyle name="SAPBEXexcBad7 3 6" xfId="707"/>
    <cellStyle name="SAPBEXexcBad7 3 7" xfId="708"/>
    <cellStyle name="SAPBEXexcBad7 3 8" xfId="709"/>
    <cellStyle name="SAPBEXexcBad7 3 9" xfId="710"/>
    <cellStyle name="SAPBEXexcBad7 4" xfId="711"/>
    <cellStyle name="SAPBEXexcBad7 4 10" xfId="712"/>
    <cellStyle name="SAPBEXexcBad7 4 2" xfId="713"/>
    <cellStyle name="SAPBEXexcBad7 4 2 2" xfId="714"/>
    <cellStyle name="SAPBEXexcBad7 4 3" xfId="715"/>
    <cellStyle name="SAPBEXexcBad7 4 4" xfId="716"/>
    <cellStyle name="SAPBEXexcBad7 4 5" xfId="717"/>
    <cellStyle name="SAPBEXexcBad7 4 6" xfId="718"/>
    <cellStyle name="SAPBEXexcBad7 4 7" xfId="719"/>
    <cellStyle name="SAPBEXexcBad7 4 8" xfId="720"/>
    <cellStyle name="SAPBEXexcBad7 4 9" xfId="721"/>
    <cellStyle name="SAPBEXexcBad7 5" xfId="722"/>
    <cellStyle name="SAPBEXexcBad7 6" xfId="723"/>
    <cellStyle name="SAPBEXexcBad7 7" xfId="724"/>
    <cellStyle name="SAPBEXexcBad7 8" xfId="725"/>
    <cellStyle name="SAPBEXexcBad7 9" xfId="726"/>
    <cellStyle name="SAPBEXexcBad8" xfId="727"/>
    <cellStyle name="SAPBEXexcBad8 10" xfId="728"/>
    <cellStyle name="SAPBEXexcBad8 11" xfId="729"/>
    <cellStyle name="SAPBEXexcBad8 12" xfId="730"/>
    <cellStyle name="SAPBEXexcBad8 13" xfId="731"/>
    <cellStyle name="SAPBEXexcBad8 2" xfId="732"/>
    <cellStyle name="SAPBEXexcBad8 2 10" xfId="733"/>
    <cellStyle name="SAPBEXexcBad8 2 11" xfId="734"/>
    <cellStyle name="SAPBEXexcBad8 2 12" xfId="735"/>
    <cellStyle name="SAPBEXexcBad8 2 13" xfId="736"/>
    <cellStyle name="SAPBEXexcBad8 2 2" xfId="737"/>
    <cellStyle name="SAPBEXexcBad8 2 2 10" xfId="738"/>
    <cellStyle name="SAPBEXexcBad8 2 2 11" xfId="739"/>
    <cellStyle name="SAPBEXexcBad8 2 2 2" xfId="740"/>
    <cellStyle name="SAPBEXexcBad8 2 2 2 10" xfId="741"/>
    <cellStyle name="SAPBEXexcBad8 2 2 2 2" xfId="742"/>
    <cellStyle name="SAPBEXexcBad8 2 2 2 2 2" xfId="743"/>
    <cellStyle name="SAPBEXexcBad8 2 2 2 3" xfId="744"/>
    <cellStyle name="SAPBEXexcBad8 2 2 2 4" xfId="745"/>
    <cellStyle name="SAPBEXexcBad8 2 2 2 5" xfId="746"/>
    <cellStyle name="SAPBEXexcBad8 2 2 2 6" xfId="747"/>
    <cellStyle name="SAPBEXexcBad8 2 2 2 7" xfId="748"/>
    <cellStyle name="SAPBEXexcBad8 2 2 2 8" xfId="749"/>
    <cellStyle name="SAPBEXexcBad8 2 2 2 9" xfId="750"/>
    <cellStyle name="SAPBEXexcBad8 2 2 3" xfId="751"/>
    <cellStyle name="SAPBEXexcBad8 2 2 4" xfId="752"/>
    <cellStyle name="SAPBEXexcBad8 2 2 5" xfId="753"/>
    <cellStyle name="SAPBEXexcBad8 2 2 6" xfId="754"/>
    <cellStyle name="SAPBEXexcBad8 2 2 7" xfId="755"/>
    <cellStyle name="SAPBEXexcBad8 2 2 8" xfId="756"/>
    <cellStyle name="SAPBEXexcBad8 2 2 9" xfId="757"/>
    <cellStyle name="SAPBEXexcBad8 2 3" xfId="758"/>
    <cellStyle name="SAPBEXexcBad8 2 3 10" xfId="759"/>
    <cellStyle name="SAPBEXexcBad8 2 3 11" xfId="760"/>
    <cellStyle name="SAPBEXexcBad8 2 3 2" xfId="761"/>
    <cellStyle name="SAPBEXexcBad8 2 3 2 10" xfId="762"/>
    <cellStyle name="SAPBEXexcBad8 2 3 2 2" xfId="763"/>
    <cellStyle name="SAPBEXexcBad8 2 3 2 2 2" xfId="764"/>
    <cellStyle name="SAPBEXexcBad8 2 3 2 3" xfId="765"/>
    <cellStyle name="SAPBEXexcBad8 2 3 2 4" xfId="766"/>
    <cellStyle name="SAPBEXexcBad8 2 3 2 5" xfId="767"/>
    <cellStyle name="SAPBEXexcBad8 2 3 2 6" xfId="768"/>
    <cellStyle name="SAPBEXexcBad8 2 3 2 7" xfId="769"/>
    <cellStyle name="SAPBEXexcBad8 2 3 2 8" xfId="770"/>
    <cellStyle name="SAPBEXexcBad8 2 3 2 9" xfId="771"/>
    <cellStyle name="SAPBEXexcBad8 2 3 3" xfId="772"/>
    <cellStyle name="SAPBEXexcBad8 2 3 4" xfId="773"/>
    <cellStyle name="SAPBEXexcBad8 2 3 5" xfId="774"/>
    <cellStyle name="SAPBEXexcBad8 2 3 6" xfId="775"/>
    <cellStyle name="SAPBEXexcBad8 2 3 7" xfId="776"/>
    <cellStyle name="SAPBEXexcBad8 2 3 8" xfId="777"/>
    <cellStyle name="SAPBEXexcBad8 2 3 9" xfId="778"/>
    <cellStyle name="SAPBEXexcBad8 2 4" xfId="779"/>
    <cellStyle name="SAPBEXexcBad8 2 4 10" xfId="780"/>
    <cellStyle name="SAPBEXexcBad8 2 4 2" xfId="781"/>
    <cellStyle name="SAPBEXexcBad8 2 4 2 2" xfId="782"/>
    <cellStyle name="SAPBEXexcBad8 2 4 3" xfId="783"/>
    <cellStyle name="SAPBEXexcBad8 2 4 4" xfId="784"/>
    <cellStyle name="SAPBEXexcBad8 2 4 5" xfId="785"/>
    <cellStyle name="SAPBEXexcBad8 2 4 6" xfId="786"/>
    <cellStyle name="SAPBEXexcBad8 2 4 7" xfId="787"/>
    <cellStyle name="SAPBEXexcBad8 2 4 8" xfId="788"/>
    <cellStyle name="SAPBEXexcBad8 2 4 9" xfId="789"/>
    <cellStyle name="SAPBEXexcBad8 2 5" xfId="790"/>
    <cellStyle name="SAPBEXexcBad8 2 6" xfId="791"/>
    <cellStyle name="SAPBEXexcBad8 2 7" xfId="792"/>
    <cellStyle name="SAPBEXexcBad8 2 8" xfId="793"/>
    <cellStyle name="SAPBEXexcBad8 2 9" xfId="794"/>
    <cellStyle name="SAPBEXexcBad8 3" xfId="795"/>
    <cellStyle name="SAPBEXexcBad8 3 10" xfId="796"/>
    <cellStyle name="SAPBEXexcBad8 3 11" xfId="797"/>
    <cellStyle name="SAPBEXexcBad8 3 2" xfId="798"/>
    <cellStyle name="SAPBEXexcBad8 3 2 10" xfId="799"/>
    <cellStyle name="SAPBEXexcBad8 3 2 2" xfId="800"/>
    <cellStyle name="SAPBEXexcBad8 3 2 2 2" xfId="801"/>
    <cellStyle name="SAPBEXexcBad8 3 2 3" xfId="802"/>
    <cellStyle name="SAPBEXexcBad8 3 2 4" xfId="803"/>
    <cellStyle name="SAPBEXexcBad8 3 2 5" xfId="804"/>
    <cellStyle name="SAPBEXexcBad8 3 2 6" xfId="805"/>
    <cellStyle name="SAPBEXexcBad8 3 2 7" xfId="806"/>
    <cellStyle name="SAPBEXexcBad8 3 2 8" xfId="807"/>
    <cellStyle name="SAPBEXexcBad8 3 2 9" xfId="808"/>
    <cellStyle name="SAPBEXexcBad8 3 3" xfId="809"/>
    <cellStyle name="SAPBEXexcBad8 3 4" xfId="810"/>
    <cellStyle name="SAPBEXexcBad8 3 5" xfId="811"/>
    <cellStyle name="SAPBEXexcBad8 3 6" xfId="812"/>
    <cellStyle name="SAPBEXexcBad8 3 7" xfId="813"/>
    <cellStyle name="SAPBEXexcBad8 3 8" xfId="814"/>
    <cellStyle name="SAPBEXexcBad8 3 9" xfId="815"/>
    <cellStyle name="SAPBEXexcBad8 4" xfId="816"/>
    <cellStyle name="SAPBEXexcBad8 4 10" xfId="817"/>
    <cellStyle name="SAPBEXexcBad8 4 2" xfId="818"/>
    <cellStyle name="SAPBEXexcBad8 4 2 2" xfId="819"/>
    <cellStyle name="SAPBEXexcBad8 4 3" xfId="820"/>
    <cellStyle name="SAPBEXexcBad8 4 4" xfId="821"/>
    <cellStyle name="SAPBEXexcBad8 4 5" xfId="822"/>
    <cellStyle name="SAPBEXexcBad8 4 6" xfId="823"/>
    <cellStyle name="SAPBEXexcBad8 4 7" xfId="824"/>
    <cellStyle name="SAPBEXexcBad8 4 8" xfId="825"/>
    <cellStyle name="SAPBEXexcBad8 4 9" xfId="826"/>
    <cellStyle name="SAPBEXexcBad8 5" xfId="827"/>
    <cellStyle name="SAPBEXexcBad8 6" xfId="828"/>
    <cellStyle name="SAPBEXexcBad8 7" xfId="829"/>
    <cellStyle name="SAPBEXexcBad8 8" xfId="830"/>
    <cellStyle name="SAPBEXexcBad8 9" xfId="831"/>
    <cellStyle name="SAPBEXexcBad9" xfId="832"/>
    <cellStyle name="SAPBEXexcBad9 10" xfId="833"/>
    <cellStyle name="SAPBEXexcBad9 11" xfId="834"/>
    <cellStyle name="SAPBEXexcBad9 12" xfId="835"/>
    <cellStyle name="SAPBEXexcBad9 13" xfId="836"/>
    <cellStyle name="SAPBEXexcBad9 2" xfId="837"/>
    <cellStyle name="SAPBEXexcBad9 2 10" xfId="838"/>
    <cellStyle name="SAPBEXexcBad9 2 11" xfId="839"/>
    <cellStyle name="SAPBEXexcBad9 2 12" xfId="840"/>
    <cellStyle name="SAPBEXexcBad9 2 13" xfId="841"/>
    <cellStyle name="SAPBEXexcBad9 2 2" xfId="842"/>
    <cellStyle name="SAPBEXexcBad9 2 2 10" xfId="843"/>
    <cellStyle name="SAPBEXexcBad9 2 2 11" xfId="844"/>
    <cellStyle name="SAPBEXexcBad9 2 2 2" xfId="845"/>
    <cellStyle name="SAPBEXexcBad9 2 2 2 10" xfId="846"/>
    <cellStyle name="SAPBEXexcBad9 2 2 2 2" xfId="847"/>
    <cellStyle name="SAPBEXexcBad9 2 2 2 2 2" xfId="848"/>
    <cellStyle name="SAPBEXexcBad9 2 2 2 3" xfId="849"/>
    <cellStyle name="SAPBEXexcBad9 2 2 2 4" xfId="850"/>
    <cellStyle name="SAPBEXexcBad9 2 2 2 5" xfId="851"/>
    <cellStyle name="SAPBEXexcBad9 2 2 2 6" xfId="852"/>
    <cellStyle name="SAPBEXexcBad9 2 2 2 7" xfId="853"/>
    <cellStyle name="SAPBEXexcBad9 2 2 2 8" xfId="854"/>
    <cellStyle name="SAPBEXexcBad9 2 2 2 9" xfId="855"/>
    <cellStyle name="SAPBEXexcBad9 2 2 3" xfId="856"/>
    <cellStyle name="SAPBEXexcBad9 2 2 4" xfId="857"/>
    <cellStyle name="SAPBEXexcBad9 2 2 5" xfId="858"/>
    <cellStyle name="SAPBEXexcBad9 2 2 6" xfId="859"/>
    <cellStyle name="SAPBEXexcBad9 2 2 7" xfId="860"/>
    <cellStyle name="SAPBEXexcBad9 2 2 8" xfId="861"/>
    <cellStyle name="SAPBEXexcBad9 2 2 9" xfId="862"/>
    <cellStyle name="SAPBEXexcBad9 2 3" xfId="863"/>
    <cellStyle name="SAPBEXexcBad9 2 3 10" xfId="864"/>
    <cellStyle name="SAPBEXexcBad9 2 3 11" xfId="865"/>
    <cellStyle name="SAPBEXexcBad9 2 3 2" xfId="866"/>
    <cellStyle name="SAPBEXexcBad9 2 3 2 10" xfId="867"/>
    <cellStyle name="SAPBEXexcBad9 2 3 2 2" xfId="868"/>
    <cellStyle name="SAPBEXexcBad9 2 3 2 2 2" xfId="869"/>
    <cellStyle name="SAPBEXexcBad9 2 3 2 3" xfId="870"/>
    <cellStyle name="SAPBEXexcBad9 2 3 2 4" xfId="871"/>
    <cellStyle name="SAPBEXexcBad9 2 3 2 5" xfId="872"/>
    <cellStyle name="SAPBEXexcBad9 2 3 2 6" xfId="873"/>
    <cellStyle name="SAPBEXexcBad9 2 3 2 7" xfId="874"/>
    <cellStyle name="SAPBEXexcBad9 2 3 2 8" xfId="875"/>
    <cellStyle name="SAPBEXexcBad9 2 3 2 9" xfId="876"/>
    <cellStyle name="SAPBEXexcBad9 2 3 3" xfId="877"/>
    <cellStyle name="SAPBEXexcBad9 2 3 4" xfId="878"/>
    <cellStyle name="SAPBEXexcBad9 2 3 5" xfId="879"/>
    <cellStyle name="SAPBEXexcBad9 2 3 6" xfId="880"/>
    <cellStyle name="SAPBEXexcBad9 2 3 7" xfId="881"/>
    <cellStyle name="SAPBEXexcBad9 2 3 8" xfId="882"/>
    <cellStyle name="SAPBEXexcBad9 2 3 9" xfId="883"/>
    <cellStyle name="SAPBEXexcBad9 2 4" xfId="884"/>
    <cellStyle name="SAPBEXexcBad9 2 4 10" xfId="885"/>
    <cellStyle name="SAPBEXexcBad9 2 4 2" xfId="886"/>
    <cellStyle name="SAPBEXexcBad9 2 4 2 2" xfId="887"/>
    <cellStyle name="SAPBEXexcBad9 2 4 3" xfId="888"/>
    <cellStyle name="SAPBEXexcBad9 2 4 4" xfId="889"/>
    <cellStyle name="SAPBEXexcBad9 2 4 5" xfId="890"/>
    <cellStyle name="SAPBEXexcBad9 2 4 6" xfId="891"/>
    <cellStyle name="SAPBEXexcBad9 2 4 7" xfId="892"/>
    <cellStyle name="SAPBEXexcBad9 2 4 8" xfId="893"/>
    <cellStyle name="SAPBEXexcBad9 2 4 9" xfId="894"/>
    <cellStyle name="SAPBEXexcBad9 2 5" xfId="895"/>
    <cellStyle name="SAPBEXexcBad9 2 6" xfId="896"/>
    <cellStyle name="SAPBEXexcBad9 2 7" xfId="897"/>
    <cellStyle name="SAPBEXexcBad9 2 8" xfId="898"/>
    <cellStyle name="SAPBEXexcBad9 2 9" xfId="899"/>
    <cellStyle name="SAPBEXexcBad9 3" xfId="900"/>
    <cellStyle name="SAPBEXexcBad9 3 10" xfId="901"/>
    <cellStyle name="SAPBEXexcBad9 3 11" xfId="902"/>
    <cellStyle name="SAPBEXexcBad9 3 2" xfId="903"/>
    <cellStyle name="SAPBEXexcBad9 3 2 10" xfId="904"/>
    <cellStyle name="SAPBEXexcBad9 3 2 2" xfId="905"/>
    <cellStyle name="SAPBEXexcBad9 3 2 2 2" xfId="906"/>
    <cellStyle name="SAPBEXexcBad9 3 2 3" xfId="907"/>
    <cellStyle name="SAPBEXexcBad9 3 2 4" xfId="908"/>
    <cellStyle name="SAPBEXexcBad9 3 2 5" xfId="909"/>
    <cellStyle name="SAPBEXexcBad9 3 2 6" xfId="910"/>
    <cellStyle name="SAPBEXexcBad9 3 2 7" xfId="911"/>
    <cellStyle name="SAPBEXexcBad9 3 2 8" xfId="912"/>
    <cellStyle name="SAPBEXexcBad9 3 2 9" xfId="913"/>
    <cellStyle name="SAPBEXexcBad9 3 3" xfId="914"/>
    <cellStyle name="SAPBEXexcBad9 3 4" xfId="915"/>
    <cellStyle name="SAPBEXexcBad9 3 5" xfId="916"/>
    <cellStyle name="SAPBEXexcBad9 3 6" xfId="917"/>
    <cellStyle name="SAPBEXexcBad9 3 7" xfId="918"/>
    <cellStyle name="SAPBEXexcBad9 3 8" xfId="919"/>
    <cellStyle name="SAPBEXexcBad9 3 9" xfId="920"/>
    <cellStyle name="SAPBEXexcBad9 4" xfId="921"/>
    <cellStyle name="SAPBEXexcBad9 4 10" xfId="922"/>
    <cellStyle name="SAPBEXexcBad9 4 2" xfId="923"/>
    <cellStyle name="SAPBEXexcBad9 4 2 2" xfId="924"/>
    <cellStyle name="SAPBEXexcBad9 4 3" xfId="925"/>
    <cellStyle name="SAPBEXexcBad9 4 4" xfId="926"/>
    <cellStyle name="SAPBEXexcBad9 4 5" xfId="927"/>
    <cellStyle name="SAPBEXexcBad9 4 6" xfId="928"/>
    <cellStyle name="SAPBEXexcBad9 4 7" xfId="929"/>
    <cellStyle name="SAPBEXexcBad9 4 8" xfId="930"/>
    <cellStyle name="SAPBEXexcBad9 4 9" xfId="931"/>
    <cellStyle name="SAPBEXexcBad9 5" xfId="932"/>
    <cellStyle name="SAPBEXexcBad9 6" xfId="933"/>
    <cellStyle name="SAPBEXexcBad9 7" xfId="934"/>
    <cellStyle name="SAPBEXexcBad9 8" xfId="935"/>
    <cellStyle name="SAPBEXexcBad9 9" xfId="936"/>
    <cellStyle name="SAPBEXexcCritical4" xfId="937"/>
    <cellStyle name="SAPBEXexcCritical4 10" xfId="938"/>
    <cellStyle name="SAPBEXexcCritical4 11" xfId="939"/>
    <cellStyle name="SAPBEXexcCritical4 12" xfId="940"/>
    <cellStyle name="SAPBEXexcCritical4 13" xfId="941"/>
    <cellStyle name="SAPBEXexcCritical4 2" xfId="942"/>
    <cellStyle name="SAPBEXexcCritical4 2 10" xfId="943"/>
    <cellStyle name="SAPBEXexcCritical4 2 11" xfId="944"/>
    <cellStyle name="SAPBEXexcCritical4 2 12" xfId="945"/>
    <cellStyle name="SAPBEXexcCritical4 2 13" xfId="946"/>
    <cellStyle name="SAPBEXexcCritical4 2 2" xfId="947"/>
    <cellStyle name="SAPBEXexcCritical4 2 2 10" xfId="948"/>
    <cellStyle name="SAPBEXexcCritical4 2 2 11" xfId="949"/>
    <cellStyle name="SAPBEXexcCritical4 2 2 2" xfId="950"/>
    <cellStyle name="SAPBEXexcCritical4 2 2 2 10" xfId="951"/>
    <cellStyle name="SAPBEXexcCritical4 2 2 2 2" xfId="952"/>
    <cellStyle name="SAPBEXexcCritical4 2 2 2 2 2" xfId="953"/>
    <cellStyle name="SAPBEXexcCritical4 2 2 2 3" xfId="954"/>
    <cellStyle name="SAPBEXexcCritical4 2 2 2 4" xfId="955"/>
    <cellStyle name="SAPBEXexcCritical4 2 2 2 5" xfId="956"/>
    <cellStyle name="SAPBEXexcCritical4 2 2 2 6" xfId="957"/>
    <cellStyle name="SAPBEXexcCritical4 2 2 2 7" xfId="958"/>
    <cellStyle name="SAPBEXexcCritical4 2 2 2 8" xfId="959"/>
    <cellStyle name="SAPBEXexcCritical4 2 2 2 9" xfId="960"/>
    <cellStyle name="SAPBEXexcCritical4 2 2 3" xfId="961"/>
    <cellStyle name="SAPBEXexcCritical4 2 2 4" xfId="962"/>
    <cellStyle name="SAPBEXexcCritical4 2 2 5" xfId="963"/>
    <cellStyle name="SAPBEXexcCritical4 2 2 6" xfId="964"/>
    <cellStyle name="SAPBEXexcCritical4 2 2 7" xfId="965"/>
    <cellStyle name="SAPBEXexcCritical4 2 2 8" xfId="966"/>
    <cellStyle name="SAPBEXexcCritical4 2 2 9" xfId="967"/>
    <cellStyle name="SAPBEXexcCritical4 2 3" xfId="968"/>
    <cellStyle name="SAPBEXexcCritical4 2 3 10" xfId="969"/>
    <cellStyle name="SAPBEXexcCritical4 2 3 11" xfId="970"/>
    <cellStyle name="SAPBEXexcCritical4 2 3 2" xfId="971"/>
    <cellStyle name="SAPBEXexcCritical4 2 3 2 10" xfId="972"/>
    <cellStyle name="SAPBEXexcCritical4 2 3 2 2" xfId="973"/>
    <cellStyle name="SAPBEXexcCritical4 2 3 2 2 2" xfId="974"/>
    <cellStyle name="SAPBEXexcCritical4 2 3 2 3" xfId="975"/>
    <cellStyle name="SAPBEXexcCritical4 2 3 2 4" xfId="976"/>
    <cellStyle name="SAPBEXexcCritical4 2 3 2 5" xfId="977"/>
    <cellStyle name="SAPBEXexcCritical4 2 3 2 6" xfId="978"/>
    <cellStyle name="SAPBEXexcCritical4 2 3 2 7" xfId="979"/>
    <cellStyle name="SAPBEXexcCritical4 2 3 2 8" xfId="980"/>
    <cellStyle name="SAPBEXexcCritical4 2 3 2 9" xfId="981"/>
    <cellStyle name="SAPBEXexcCritical4 2 3 3" xfId="982"/>
    <cellStyle name="SAPBEXexcCritical4 2 3 4" xfId="983"/>
    <cellStyle name="SAPBEXexcCritical4 2 3 5" xfId="984"/>
    <cellStyle name="SAPBEXexcCritical4 2 3 6" xfId="985"/>
    <cellStyle name="SAPBEXexcCritical4 2 3 7" xfId="986"/>
    <cellStyle name="SAPBEXexcCritical4 2 3 8" xfId="987"/>
    <cellStyle name="SAPBEXexcCritical4 2 3 9" xfId="988"/>
    <cellStyle name="SAPBEXexcCritical4 2 4" xfId="989"/>
    <cellStyle name="SAPBEXexcCritical4 2 4 10" xfId="990"/>
    <cellStyle name="SAPBEXexcCritical4 2 4 2" xfId="991"/>
    <cellStyle name="SAPBEXexcCritical4 2 4 2 2" xfId="992"/>
    <cellStyle name="SAPBEXexcCritical4 2 4 3" xfId="993"/>
    <cellStyle name="SAPBEXexcCritical4 2 4 4" xfId="994"/>
    <cellStyle name="SAPBEXexcCritical4 2 4 5" xfId="995"/>
    <cellStyle name="SAPBEXexcCritical4 2 4 6" xfId="996"/>
    <cellStyle name="SAPBEXexcCritical4 2 4 7" xfId="997"/>
    <cellStyle name="SAPBEXexcCritical4 2 4 8" xfId="998"/>
    <cellStyle name="SAPBEXexcCritical4 2 4 9" xfId="999"/>
    <cellStyle name="SAPBEXexcCritical4 2 5" xfId="1000"/>
    <cellStyle name="SAPBEXexcCritical4 2 6" xfId="1001"/>
    <cellStyle name="SAPBEXexcCritical4 2 7" xfId="1002"/>
    <cellStyle name="SAPBEXexcCritical4 2 8" xfId="1003"/>
    <cellStyle name="SAPBEXexcCritical4 2 9" xfId="1004"/>
    <cellStyle name="SAPBEXexcCritical4 3" xfId="1005"/>
    <cellStyle name="SAPBEXexcCritical4 3 10" xfId="1006"/>
    <cellStyle name="SAPBEXexcCritical4 3 11" xfId="1007"/>
    <cellStyle name="SAPBEXexcCritical4 3 2" xfId="1008"/>
    <cellStyle name="SAPBEXexcCritical4 3 2 10" xfId="1009"/>
    <cellStyle name="SAPBEXexcCritical4 3 2 2" xfId="1010"/>
    <cellStyle name="SAPBEXexcCritical4 3 2 2 2" xfId="1011"/>
    <cellStyle name="SAPBEXexcCritical4 3 2 3" xfId="1012"/>
    <cellStyle name="SAPBEXexcCritical4 3 2 4" xfId="1013"/>
    <cellStyle name="SAPBEXexcCritical4 3 2 5" xfId="1014"/>
    <cellStyle name="SAPBEXexcCritical4 3 2 6" xfId="1015"/>
    <cellStyle name="SAPBEXexcCritical4 3 2 7" xfId="1016"/>
    <cellStyle name="SAPBEXexcCritical4 3 2 8" xfId="1017"/>
    <cellStyle name="SAPBEXexcCritical4 3 2 9" xfId="1018"/>
    <cellStyle name="SAPBEXexcCritical4 3 3" xfId="1019"/>
    <cellStyle name="SAPBEXexcCritical4 3 4" xfId="1020"/>
    <cellStyle name="SAPBEXexcCritical4 3 5" xfId="1021"/>
    <cellStyle name="SAPBEXexcCritical4 3 6" xfId="1022"/>
    <cellStyle name="SAPBEXexcCritical4 3 7" xfId="1023"/>
    <cellStyle name="SAPBEXexcCritical4 3 8" xfId="1024"/>
    <cellStyle name="SAPBEXexcCritical4 3 9" xfId="1025"/>
    <cellStyle name="SAPBEXexcCritical4 4" xfId="1026"/>
    <cellStyle name="SAPBEXexcCritical4 4 10" xfId="1027"/>
    <cellStyle name="SAPBEXexcCritical4 4 2" xfId="1028"/>
    <cellStyle name="SAPBEXexcCritical4 4 2 2" xfId="1029"/>
    <cellStyle name="SAPBEXexcCritical4 4 3" xfId="1030"/>
    <cellStyle name="SAPBEXexcCritical4 4 4" xfId="1031"/>
    <cellStyle name="SAPBEXexcCritical4 4 5" xfId="1032"/>
    <cellStyle name="SAPBEXexcCritical4 4 6" xfId="1033"/>
    <cellStyle name="SAPBEXexcCritical4 4 7" xfId="1034"/>
    <cellStyle name="SAPBEXexcCritical4 4 8" xfId="1035"/>
    <cellStyle name="SAPBEXexcCritical4 4 9" xfId="1036"/>
    <cellStyle name="SAPBEXexcCritical4 5" xfId="1037"/>
    <cellStyle name="SAPBEXexcCritical4 6" xfId="1038"/>
    <cellStyle name="SAPBEXexcCritical4 7" xfId="1039"/>
    <cellStyle name="SAPBEXexcCritical4 8" xfId="1040"/>
    <cellStyle name="SAPBEXexcCritical4 9" xfId="1041"/>
    <cellStyle name="SAPBEXexcCritical5" xfId="1042"/>
    <cellStyle name="SAPBEXexcCritical5 10" xfId="1043"/>
    <cellStyle name="SAPBEXexcCritical5 11" xfId="1044"/>
    <cellStyle name="SAPBEXexcCritical5 12" xfId="1045"/>
    <cellStyle name="SAPBEXexcCritical5 13" xfId="1046"/>
    <cellStyle name="SAPBEXexcCritical5 2" xfId="1047"/>
    <cellStyle name="SAPBEXexcCritical5 2 10" xfId="1048"/>
    <cellStyle name="SAPBEXexcCritical5 2 11" xfId="1049"/>
    <cellStyle name="SAPBEXexcCritical5 2 12" xfId="1050"/>
    <cellStyle name="SAPBEXexcCritical5 2 13" xfId="1051"/>
    <cellStyle name="SAPBEXexcCritical5 2 2" xfId="1052"/>
    <cellStyle name="SAPBEXexcCritical5 2 2 10" xfId="1053"/>
    <cellStyle name="SAPBEXexcCritical5 2 2 11" xfId="1054"/>
    <cellStyle name="SAPBEXexcCritical5 2 2 2" xfId="1055"/>
    <cellStyle name="SAPBEXexcCritical5 2 2 2 10" xfId="1056"/>
    <cellStyle name="SAPBEXexcCritical5 2 2 2 2" xfId="1057"/>
    <cellStyle name="SAPBEXexcCritical5 2 2 2 2 2" xfId="1058"/>
    <cellStyle name="SAPBEXexcCritical5 2 2 2 3" xfId="1059"/>
    <cellStyle name="SAPBEXexcCritical5 2 2 2 4" xfId="1060"/>
    <cellStyle name="SAPBEXexcCritical5 2 2 2 5" xfId="1061"/>
    <cellStyle name="SAPBEXexcCritical5 2 2 2 6" xfId="1062"/>
    <cellStyle name="SAPBEXexcCritical5 2 2 2 7" xfId="1063"/>
    <cellStyle name="SAPBEXexcCritical5 2 2 2 8" xfId="1064"/>
    <cellStyle name="SAPBEXexcCritical5 2 2 2 9" xfId="1065"/>
    <cellStyle name="SAPBEXexcCritical5 2 2 3" xfId="1066"/>
    <cellStyle name="SAPBEXexcCritical5 2 2 4" xfId="1067"/>
    <cellStyle name="SAPBEXexcCritical5 2 2 5" xfId="1068"/>
    <cellStyle name="SAPBEXexcCritical5 2 2 6" xfId="1069"/>
    <cellStyle name="SAPBEXexcCritical5 2 2 7" xfId="1070"/>
    <cellStyle name="SAPBEXexcCritical5 2 2 8" xfId="1071"/>
    <cellStyle name="SAPBEXexcCritical5 2 2 9" xfId="1072"/>
    <cellStyle name="SAPBEXexcCritical5 2 3" xfId="1073"/>
    <cellStyle name="SAPBEXexcCritical5 2 3 10" xfId="1074"/>
    <cellStyle name="SAPBEXexcCritical5 2 3 11" xfId="1075"/>
    <cellStyle name="SAPBEXexcCritical5 2 3 2" xfId="1076"/>
    <cellStyle name="SAPBEXexcCritical5 2 3 2 10" xfId="1077"/>
    <cellStyle name="SAPBEXexcCritical5 2 3 2 2" xfId="1078"/>
    <cellStyle name="SAPBEXexcCritical5 2 3 2 2 2" xfId="1079"/>
    <cellStyle name="SAPBEXexcCritical5 2 3 2 3" xfId="1080"/>
    <cellStyle name="SAPBEXexcCritical5 2 3 2 4" xfId="1081"/>
    <cellStyle name="SAPBEXexcCritical5 2 3 2 5" xfId="1082"/>
    <cellStyle name="SAPBEXexcCritical5 2 3 2 6" xfId="1083"/>
    <cellStyle name="SAPBEXexcCritical5 2 3 2 7" xfId="1084"/>
    <cellStyle name="SAPBEXexcCritical5 2 3 2 8" xfId="1085"/>
    <cellStyle name="SAPBEXexcCritical5 2 3 2 9" xfId="1086"/>
    <cellStyle name="SAPBEXexcCritical5 2 3 3" xfId="1087"/>
    <cellStyle name="SAPBEXexcCritical5 2 3 4" xfId="1088"/>
    <cellStyle name="SAPBEXexcCritical5 2 3 5" xfId="1089"/>
    <cellStyle name="SAPBEXexcCritical5 2 3 6" xfId="1090"/>
    <cellStyle name="SAPBEXexcCritical5 2 3 7" xfId="1091"/>
    <cellStyle name="SAPBEXexcCritical5 2 3 8" xfId="1092"/>
    <cellStyle name="SAPBEXexcCritical5 2 3 9" xfId="1093"/>
    <cellStyle name="SAPBEXexcCritical5 2 4" xfId="1094"/>
    <cellStyle name="SAPBEXexcCritical5 2 4 10" xfId="1095"/>
    <cellStyle name="SAPBEXexcCritical5 2 4 2" xfId="1096"/>
    <cellStyle name="SAPBEXexcCritical5 2 4 2 2" xfId="1097"/>
    <cellStyle name="SAPBEXexcCritical5 2 4 3" xfId="1098"/>
    <cellStyle name="SAPBEXexcCritical5 2 4 4" xfId="1099"/>
    <cellStyle name="SAPBEXexcCritical5 2 4 5" xfId="1100"/>
    <cellStyle name="SAPBEXexcCritical5 2 4 6" xfId="1101"/>
    <cellStyle name="SAPBEXexcCritical5 2 4 7" xfId="1102"/>
    <cellStyle name="SAPBEXexcCritical5 2 4 8" xfId="1103"/>
    <cellStyle name="SAPBEXexcCritical5 2 4 9" xfId="1104"/>
    <cellStyle name="SAPBEXexcCritical5 2 5" xfId="1105"/>
    <cellStyle name="SAPBEXexcCritical5 2 6" xfId="1106"/>
    <cellStyle name="SAPBEXexcCritical5 2 7" xfId="1107"/>
    <cellStyle name="SAPBEXexcCritical5 2 8" xfId="1108"/>
    <cellStyle name="SAPBEXexcCritical5 2 9" xfId="1109"/>
    <cellStyle name="SAPBEXexcCritical5 3" xfId="1110"/>
    <cellStyle name="SAPBEXexcCritical5 3 10" xfId="1111"/>
    <cellStyle name="SAPBEXexcCritical5 3 11" xfId="1112"/>
    <cellStyle name="SAPBEXexcCritical5 3 2" xfId="1113"/>
    <cellStyle name="SAPBEXexcCritical5 3 2 10" xfId="1114"/>
    <cellStyle name="SAPBEXexcCritical5 3 2 2" xfId="1115"/>
    <cellStyle name="SAPBEXexcCritical5 3 2 2 2" xfId="1116"/>
    <cellStyle name="SAPBEXexcCritical5 3 2 3" xfId="1117"/>
    <cellStyle name="SAPBEXexcCritical5 3 2 4" xfId="1118"/>
    <cellStyle name="SAPBEXexcCritical5 3 2 5" xfId="1119"/>
    <cellStyle name="SAPBEXexcCritical5 3 2 6" xfId="1120"/>
    <cellStyle name="SAPBEXexcCritical5 3 2 7" xfId="1121"/>
    <cellStyle name="SAPBEXexcCritical5 3 2 8" xfId="1122"/>
    <cellStyle name="SAPBEXexcCritical5 3 2 9" xfId="1123"/>
    <cellStyle name="SAPBEXexcCritical5 3 3" xfId="1124"/>
    <cellStyle name="SAPBEXexcCritical5 3 4" xfId="1125"/>
    <cellStyle name="SAPBEXexcCritical5 3 5" xfId="1126"/>
    <cellStyle name="SAPBEXexcCritical5 3 6" xfId="1127"/>
    <cellStyle name="SAPBEXexcCritical5 3 7" xfId="1128"/>
    <cellStyle name="SAPBEXexcCritical5 3 8" xfId="1129"/>
    <cellStyle name="SAPBEXexcCritical5 3 9" xfId="1130"/>
    <cellStyle name="SAPBEXexcCritical5 4" xfId="1131"/>
    <cellStyle name="SAPBEXexcCritical5 4 10" xfId="1132"/>
    <cellStyle name="SAPBEXexcCritical5 4 2" xfId="1133"/>
    <cellStyle name="SAPBEXexcCritical5 4 2 2" xfId="1134"/>
    <cellStyle name="SAPBEXexcCritical5 4 3" xfId="1135"/>
    <cellStyle name="SAPBEXexcCritical5 4 4" xfId="1136"/>
    <cellStyle name="SAPBEXexcCritical5 4 5" xfId="1137"/>
    <cellStyle name="SAPBEXexcCritical5 4 6" xfId="1138"/>
    <cellStyle name="SAPBEXexcCritical5 4 7" xfId="1139"/>
    <cellStyle name="SAPBEXexcCritical5 4 8" xfId="1140"/>
    <cellStyle name="SAPBEXexcCritical5 4 9" xfId="1141"/>
    <cellStyle name="SAPBEXexcCritical5 5" xfId="1142"/>
    <cellStyle name="SAPBEXexcCritical5 6" xfId="1143"/>
    <cellStyle name="SAPBEXexcCritical5 7" xfId="1144"/>
    <cellStyle name="SAPBEXexcCritical5 8" xfId="1145"/>
    <cellStyle name="SAPBEXexcCritical5 9" xfId="1146"/>
    <cellStyle name="SAPBEXexcCritical6" xfId="1147"/>
    <cellStyle name="SAPBEXexcCritical6 10" xfId="1148"/>
    <cellStyle name="SAPBEXexcCritical6 11" xfId="1149"/>
    <cellStyle name="SAPBEXexcCritical6 12" xfId="1150"/>
    <cellStyle name="SAPBEXexcCritical6 13" xfId="1151"/>
    <cellStyle name="SAPBEXexcCritical6 2" xfId="1152"/>
    <cellStyle name="SAPBEXexcCritical6 2 10" xfId="1153"/>
    <cellStyle name="SAPBEXexcCritical6 2 11" xfId="1154"/>
    <cellStyle name="SAPBEXexcCritical6 2 12" xfId="1155"/>
    <cellStyle name="SAPBEXexcCritical6 2 13" xfId="1156"/>
    <cellStyle name="SAPBEXexcCritical6 2 2" xfId="1157"/>
    <cellStyle name="SAPBEXexcCritical6 2 2 10" xfId="1158"/>
    <cellStyle name="SAPBEXexcCritical6 2 2 11" xfId="1159"/>
    <cellStyle name="SAPBEXexcCritical6 2 2 2" xfId="1160"/>
    <cellStyle name="SAPBEXexcCritical6 2 2 2 10" xfId="1161"/>
    <cellStyle name="SAPBEXexcCritical6 2 2 2 2" xfId="1162"/>
    <cellStyle name="SAPBEXexcCritical6 2 2 2 2 2" xfId="1163"/>
    <cellStyle name="SAPBEXexcCritical6 2 2 2 3" xfId="1164"/>
    <cellStyle name="SAPBEXexcCritical6 2 2 2 4" xfId="1165"/>
    <cellStyle name="SAPBEXexcCritical6 2 2 2 5" xfId="1166"/>
    <cellStyle name="SAPBEXexcCritical6 2 2 2 6" xfId="1167"/>
    <cellStyle name="SAPBEXexcCritical6 2 2 2 7" xfId="1168"/>
    <cellStyle name="SAPBEXexcCritical6 2 2 2 8" xfId="1169"/>
    <cellStyle name="SAPBEXexcCritical6 2 2 2 9" xfId="1170"/>
    <cellStyle name="SAPBEXexcCritical6 2 2 3" xfId="1171"/>
    <cellStyle name="SAPBEXexcCritical6 2 2 4" xfId="1172"/>
    <cellStyle name="SAPBEXexcCritical6 2 2 5" xfId="1173"/>
    <cellStyle name="SAPBEXexcCritical6 2 2 6" xfId="1174"/>
    <cellStyle name="SAPBEXexcCritical6 2 2 7" xfId="1175"/>
    <cellStyle name="SAPBEXexcCritical6 2 2 8" xfId="1176"/>
    <cellStyle name="SAPBEXexcCritical6 2 2 9" xfId="1177"/>
    <cellStyle name="SAPBEXexcCritical6 2 3" xfId="1178"/>
    <cellStyle name="SAPBEXexcCritical6 2 3 10" xfId="1179"/>
    <cellStyle name="SAPBEXexcCritical6 2 3 11" xfId="1180"/>
    <cellStyle name="SAPBEXexcCritical6 2 3 2" xfId="1181"/>
    <cellStyle name="SAPBEXexcCritical6 2 3 2 10" xfId="1182"/>
    <cellStyle name="SAPBEXexcCritical6 2 3 2 2" xfId="1183"/>
    <cellStyle name="SAPBEXexcCritical6 2 3 2 2 2" xfId="1184"/>
    <cellStyle name="SAPBEXexcCritical6 2 3 2 3" xfId="1185"/>
    <cellStyle name="SAPBEXexcCritical6 2 3 2 4" xfId="1186"/>
    <cellStyle name="SAPBEXexcCritical6 2 3 2 5" xfId="1187"/>
    <cellStyle name="SAPBEXexcCritical6 2 3 2 6" xfId="1188"/>
    <cellStyle name="SAPBEXexcCritical6 2 3 2 7" xfId="1189"/>
    <cellStyle name="SAPBEXexcCritical6 2 3 2 8" xfId="1190"/>
    <cellStyle name="SAPBEXexcCritical6 2 3 2 9" xfId="1191"/>
    <cellStyle name="SAPBEXexcCritical6 2 3 3" xfId="1192"/>
    <cellStyle name="SAPBEXexcCritical6 2 3 4" xfId="1193"/>
    <cellStyle name="SAPBEXexcCritical6 2 3 5" xfId="1194"/>
    <cellStyle name="SAPBEXexcCritical6 2 3 6" xfId="1195"/>
    <cellStyle name="SAPBEXexcCritical6 2 3 7" xfId="1196"/>
    <cellStyle name="SAPBEXexcCritical6 2 3 8" xfId="1197"/>
    <cellStyle name="SAPBEXexcCritical6 2 3 9" xfId="1198"/>
    <cellStyle name="SAPBEXexcCritical6 2 4" xfId="1199"/>
    <cellStyle name="SAPBEXexcCritical6 2 4 10" xfId="1200"/>
    <cellStyle name="SAPBEXexcCritical6 2 4 2" xfId="1201"/>
    <cellStyle name="SAPBEXexcCritical6 2 4 2 2" xfId="1202"/>
    <cellStyle name="SAPBEXexcCritical6 2 4 3" xfId="1203"/>
    <cellStyle name="SAPBEXexcCritical6 2 4 4" xfId="1204"/>
    <cellStyle name="SAPBEXexcCritical6 2 4 5" xfId="1205"/>
    <cellStyle name="SAPBEXexcCritical6 2 4 6" xfId="1206"/>
    <cellStyle name="SAPBEXexcCritical6 2 4 7" xfId="1207"/>
    <cellStyle name="SAPBEXexcCritical6 2 4 8" xfId="1208"/>
    <cellStyle name="SAPBEXexcCritical6 2 4 9" xfId="1209"/>
    <cellStyle name="SAPBEXexcCritical6 2 5" xfId="1210"/>
    <cellStyle name="SAPBEXexcCritical6 2 6" xfId="1211"/>
    <cellStyle name="SAPBEXexcCritical6 2 7" xfId="1212"/>
    <cellStyle name="SAPBEXexcCritical6 2 8" xfId="1213"/>
    <cellStyle name="SAPBEXexcCritical6 2 9" xfId="1214"/>
    <cellStyle name="SAPBEXexcCritical6 3" xfId="1215"/>
    <cellStyle name="SAPBEXexcCritical6 3 10" xfId="1216"/>
    <cellStyle name="SAPBEXexcCritical6 3 11" xfId="1217"/>
    <cellStyle name="SAPBEXexcCritical6 3 2" xfId="1218"/>
    <cellStyle name="SAPBEXexcCritical6 3 2 10" xfId="1219"/>
    <cellStyle name="SAPBEXexcCritical6 3 2 2" xfId="1220"/>
    <cellStyle name="SAPBEXexcCritical6 3 2 2 2" xfId="1221"/>
    <cellStyle name="SAPBEXexcCritical6 3 2 3" xfId="1222"/>
    <cellStyle name="SAPBEXexcCritical6 3 2 4" xfId="1223"/>
    <cellStyle name="SAPBEXexcCritical6 3 2 5" xfId="1224"/>
    <cellStyle name="SAPBEXexcCritical6 3 2 6" xfId="1225"/>
    <cellStyle name="SAPBEXexcCritical6 3 2 7" xfId="1226"/>
    <cellStyle name="SAPBEXexcCritical6 3 2 8" xfId="1227"/>
    <cellStyle name="SAPBEXexcCritical6 3 2 9" xfId="1228"/>
    <cellStyle name="SAPBEXexcCritical6 3 3" xfId="1229"/>
    <cellStyle name="SAPBEXexcCritical6 3 4" xfId="1230"/>
    <cellStyle name="SAPBEXexcCritical6 3 5" xfId="1231"/>
    <cellStyle name="SAPBEXexcCritical6 3 6" xfId="1232"/>
    <cellStyle name="SAPBEXexcCritical6 3 7" xfId="1233"/>
    <cellStyle name="SAPBEXexcCritical6 3 8" xfId="1234"/>
    <cellStyle name="SAPBEXexcCritical6 3 9" xfId="1235"/>
    <cellStyle name="SAPBEXexcCritical6 4" xfId="1236"/>
    <cellStyle name="SAPBEXexcCritical6 4 10" xfId="1237"/>
    <cellStyle name="SAPBEXexcCritical6 4 2" xfId="1238"/>
    <cellStyle name="SAPBEXexcCritical6 4 2 2" xfId="1239"/>
    <cellStyle name="SAPBEXexcCritical6 4 3" xfId="1240"/>
    <cellStyle name="SAPBEXexcCritical6 4 4" xfId="1241"/>
    <cellStyle name="SAPBEXexcCritical6 4 5" xfId="1242"/>
    <cellStyle name="SAPBEXexcCritical6 4 6" xfId="1243"/>
    <cellStyle name="SAPBEXexcCritical6 4 7" xfId="1244"/>
    <cellStyle name="SAPBEXexcCritical6 4 8" xfId="1245"/>
    <cellStyle name="SAPBEXexcCritical6 4 9" xfId="1246"/>
    <cellStyle name="SAPBEXexcCritical6 5" xfId="1247"/>
    <cellStyle name="SAPBEXexcCritical6 6" xfId="1248"/>
    <cellStyle name="SAPBEXexcCritical6 7" xfId="1249"/>
    <cellStyle name="SAPBEXexcCritical6 8" xfId="1250"/>
    <cellStyle name="SAPBEXexcCritical6 9" xfId="1251"/>
    <cellStyle name="SAPBEXexcGood1" xfId="1252"/>
    <cellStyle name="SAPBEXexcGood1 10" xfId="1253"/>
    <cellStyle name="SAPBEXexcGood1 11" xfId="1254"/>
    <cellStyle name="SAPBEXexcGood1 12" xfId="1255"/>
    <cellStyle name="SAPBEXexcGood1 13" xfId="1256"/>
    <cellStyle name="SAPBEXexcGood1 2" xfId="1257"/>
    <cellStyle name="SAPBEXexcGood1 2 10" xfId="1258"/>
    <cellStyle name="SAPBEXexcGood1 2 11" xfId="1259"/>
    <cellStyle name="SAPBEXexcGood1 2 12" xfId="1260"/>
    <cellStyle name="SAPBEXexcGood1 2 13" xfId="1261"/>
    <cellStyle name="SAPBEXexcGood1 2 2" xfId="1262"/>
    <cellStyle name="SAPBEXexcGood1 2 2 10" xfId="1263"/>
    <cellStyle name="SAPBEXexcGood1 2 2 11" xfId="1264"/>
    <cellStyle name="SAPBEXexcGood1 2 2 2" xfId="1265"/>
    <cellStyle name="SAPBEXexcGood1 2 2 2 10" xfId="1266"/>
    <cellStyle name="SAPBEXexcGood1 2 2 2 2" xfId="1267"/>
    <cellStyle name="SAPBEXexcGood1 2 2 2 2 2" xfId="1268"/>
    <cellStyle name="SAPBEXexcGood1 2 2 2 3" xfId="1269"/>
    <cellStyle name="SAPBEXexcGood1 2 2 2 4" xfId="1270"/>
    <cellStyle name="SAPBEXexcGood1 2 2 2 5" xfId="1271"/>
    <cellStyle name="SAPBEXexcGood1 2 2 2 6" xfId="1272"/>
    <cellStyle name="SAPBEXexcGood1 2 2 2 7" xfId="1273"/>
    <cellStyle name="SAPBEXexcGood1 2 2 2 8" xfId="1274"/>
    <cellStyle name="SAPBEXexcGood1 2 2 2 9" xfId="1275"/>
    <cellStyle name="SAPBEXexcGood1 2 2 3" xfId="1276"/>
    <cellStyle name="SAPBEXexcGood1 2 2 4" xfId="1277"/>
    <cellStyle name="SAPBEXexcGood1 2 2 5" xfId="1278"/>
    <cellStyle name="SAPBEXexcGood1 2 2 6" xfId="1279"/>
    <cellStyle name="SAPBEXexcGood1 2 2 7" xfId="1280"/>
    <cellStyle name="SAPBEXexcGood1 2 2 8" xfId="1281"/>
    <cellStyle name="SAPBEXexcGood1 2 2 9" xfId="1282"/>
    <cellStyle name="SAPBEXexcGood1 2 3" xfId="1283"/>
    <cellStyle name="SAPBEXexcGood1 2 3 10" xfId="1284"/>
    <cellStyle name="SAPBEXexcGood1 2 3 11" xfId="1285"/>
    <cellStyle name="SAPBEXexcGood1 2 3 2" xfId="1286"/>
    <cellStyle name="SAPBEXexcGood1 2 3 2 10" xfId="1287"/>
    <cellStyle name="SAPBEXexcGood1 2 3 2 2" xfId="1288"/>
    <cellStyle name="SAPBEXexcGood1 2 3 2 2 2" xfId="1289"/>
    <cellStyle name="SAPBEXexcGood1 2 3 2 3" xfId="1290"/>
    <cellStyle name="SAPBEXexcGood1 2 3 2 4" xfId="1291"/>
    <cellStyle name="SAPBEXexcGood1 2 3 2 5" xfId="1292"/>
    <cellStyle name="SAPBEXexcGood1 2 3 2 6" xfId="1293"/>
    <cellStyle name="SAPBEXexcGood1 2 3 2 7" xfId="1294"/>
    <cellStyle name="SAPBEXexcGood1 2 3 2 8" xfId="1295"/>
    <cellStyle name="SAPBEXexcGood1 2 3 2 9" xfId="1296"/>
    <cellStyle name="SAPBEXexcGood1 2 3 3" xfId="1297"/>
    <cellStyle name="SAPBEXexcGood1 2 3 4" xfId="1298"/>
    <cellStyle name="SAPBEXexcGood1 2 3 5" xfId="1299"/>
    <cellStyle name="SAPBEXexcGood1 2 3 6" xfId="1300"/>
    <cellStyle name="SAPBEXexcGood1 2 3 7" xfId="1301"/>
    <cellStyle name="SAPBEXexcGood1 2 3 8" xfId="1302"/>
    <cellStyle name="SAPBEXexcGood1 2 3 9" xfId="1303"/>
    <cellStyle name="SAPBEXexcGood1 2 4" xfId="1304"/>
    <cellStyle name="SAPBEXexcGood1 2 4 10" xfId="1305"/>
    <cellStyle name="SAPBEXexcGood1 2 4 2" xfId="1306"/>
    <cellStyle name="SAPBEXexcGood1 2 4 2 2" xfId="1307"/>
    <cellStyle name="SAPBEXexcGood1 2 4 3" xfId="1308"/>
    <cellStyle name="SAPBEXexcGood1 2 4 4" xfId="1309"/>
    <cellStyle name="SAPBEXexcGood1 2 4 5" xfId="1310"/>
    <cellStyle name="SAPBEXexcGood1 2 4 6" xfId="1311"/>
    <cellStyle name="SAPBEXexcGood1 2 4 7" xfId="1312"/>
    <cellStyle name="SAPBEXexcGood1 2 4 8" xfId="1313"/>
    <cellStyle name="SAPBEXexcGood1 2 4 9" xfId="1314"/>
    <cellStyle name="SAPBEXexcGood1 2 5" xfId="1315"/>
    <cellStyle name="SAPBEXexcGood1 2 6" xfId="1316"/>
    <cellStyle name="SAPBEXexcGood1 2 7" xfId="1317"/>
    <cellStyle name="SAPBEXexcGood1 2 8" xfId="1318"/>
    <cellStyle name="SAPBEXexcGood1 2 9" xfId="1319"/>
    <cellStyle name="SAPBEXexcGood1 3" xfId="1320"/>
    <cellStyle name="SAPBEXexcGood1 3 10" xfId="1321"/>
    <cellStyle name="SAPBEXexcGood1 3 11" xfId="1322"/>
    <cellStyle name="SAPBEXexcGood1 3 2" xfId="1323"/>
    <cellStyle name="SAPBEXexcGood1 3 2 10" xfId="1324"/>
    <cellStyle name="SAPBEXexcGood1 3 2 2" xfId="1325"/>
    <cellStyle name="SAPBEXexcGood1 3 2 2 2" xfId="1326"/>
    <cellStyle name="SAPBEXexcGood1 3 2 3" xfId="1327"/>
    <cellStyle name="SAPBEXexcGood1 3 2 4" xfId="1328"/>
    <cellStyle name="SAPBEXexcGood1 3 2 5" xfId="1329"/>
    <cellStyle name="SAPBEXexcGood1 3 2 6" xfId="1330"/>
    <cellStyle name="SAPBEXexcGood1 3 2 7" xfId="1331"/>
    <cellStyle name="SAPBEXexcGood1 3 2 8" xfId="1332"/>
    <cellStyle name="SAPBEXexcGood1 3 2 9" xfId="1333"/>
    <cellStyle name="SAPBEXexcGood1 3 3" xfId="1334"/>
    <cellStyle name="SAPBEXexcGood1 3 4" xfId="1335"/>
    <cellStyle name="SAPBEXexcGood1 3 5" xfId="1336"/>
    <cellStyle name="SAPBEXexcGood1 3 6" xfId="1337"/>
    <cellStyle name="SAPBEXexcGood1 3 7" xfId="1338"/>
    <cellStyle name="SAPBEXexcGood1 3 8" xfId="1339"/>
    <cellStyle name="SAPBEXexcGood1 3 9" xfId="1340"/>
    <cellStyle name="SAPBEXexcGood1 4" xfId="1341"/>
    <cellStyle name="SAPBEXexcGood1 4 10" xfId="1342"/>
    <cellStyle name="SAPBEXexcGood1 4 2" xfId="1343"/>
    <cellStyle name="SAPBEXexcGood1 4 2 2" xfId="1344"/>
    <cellStyle name="SAPBEXexcGood1 4 3" xfId="1345"/>
    <cellStyle name="SAPBEXexcGood1 4 4" xfId="1346"/>
    <cellStyle name="SAPBEXexcGood1 4 5" xfId="1347"/>
    <cellStyle name="SAPBEXexcGood1 4 6" xfId="1348"/>
    <cellStyle name="SAPBEXexcGood1 4 7" xfId="1349"/>
    <cellStyle name="SAPBEXexcGood1 4 8" xfId="1350"/>
    <cellStyle name="SAPBEXexcGood1 4 9" xfId="1351"/>
    <cellStyle name="SAPBEXexcGood1 5" xfId="1352"/>
    <cellStyle name="SAPBEXexcGood1 6" xfId="1353"/>
    <cellStyle name="SAPBEXexcGood1 7" xfId="1354"/>
    <cellStyle name="SAPBEXexcGood1 8" xfId="1355"/>
    <cellStyle name="SAPBEXexcGood1 9" xfId="1356"/>
    <cellStyle name="SAPBEXexcGood2" xfId="1357"/>
    <cellStyle name="SAPBEXexcGood2 10" xfId="1358"/>
    <cellStyle name="SAPBEXexcGood2 11" xfId="1359"/>
    <cellStyle name="SAPBEXexcGood2 12" xfId="1360"/>
    <cellStyle name="SAPBEXexcGood2 13" xfId="1361"/>
    <cellStyle name="SAPBEXexcGood2 2" xfId="1362"/>
    <cellStyle name="SAPBEXexcGood2 2 10" xfId="1363"/>
    <cellStyle name="SAPBEXexcGood2 2 11" xfId="1364"/>
    <cellStyle name="SAPBEXexcGood2 2 12" xfId="1365"/>
    <cellStyle name="SAPBEXexcGood2 2 13" xfId="1366"/>
    <cellStyle name="SAPBEXexcGood2 2 2" xfId="1367"/>
    <cellStyle name="SAPBEXexcGood2 2 2 10" xfId="1368"/>
    <cellStyle name="SAPBEXexcGood2 2 2 11" xfId="1369"/>
    <cellStyle name="SAPBEXexcGood2 2 2 2" xfId="1370"/>
    <cellStyle name="SAPBEXexcGood2 2 2 2 10" xfId="1371"/>
    <cellStyle name="SAPBEXexcGood2 2 2 2 2" xfId="1372"/>
    <cellStyle name="SAPBEXexcGood2 2 2 2 2 2" xfId="1373"/>
    <cellStyle name="SAPBEXexcGood2 2 2 2 3" xfId="1374"/>
    <cellStyle name="SAPBEXexcGood2 2 2 2 4" xfId="1375"/>
    <cellStyle name="SAPBEXexcGood2 2 2 2 5" xfId="1376"/>
    <cellStyle name="SAPBEXexcGood2 2 2 2 6" xfId="1377"/>
    <cellStyle name="SAPBEXexcGood2 2 2 2 7" xfId="1378"/>
    <cellStyle name="SAPBEXexcGood2 2 2 2 8" xfId="1379"/>
    <cellStyle name="SAPBEXexcGood2 2 2 2 9" xfId="1380"/>
    <cellStyle name="SAPBEXexcGood2 2 2 3" xfId="1381"/>
    <cellStyle name="SAPBEXexcGood2 2 2 4" xfId="1382"/>
    <cellStyle name="SAPBEXexcGood2 2 2 5" xfId="1383"/>
    <cellStyle name="SAPBEXexcGood2 2 2 6" xfId="1384"/>
    <cellStyle name="SAPBEXexcGood2 2 2 7" xfId="1385"/>
    <cellStyle name="SAPBEXexcGood2 2 2 8" xfId="1386"/>
    <cellStyle name="SAPBEXexcGood2 2 2 9" xfId="1387"/>
    <cellStyle name="SAPBEXexcGood2 2 3" xfId="1388"/>
    <cellStyle name="SAPBEXexcGood2 2 3 10" xfId="1389"/>
    <cellStyle name="SAPBEXexcGood2 2 3 11" xfId="1390"/>
    <cellStyle name="SAPBEXexcGood2 2 3 2" xfId="1391"/>
    <cellStyle name="SAPBEXexcGood2 2 3 2 10" xfId="1392"/>
    <cellStyle name="SAPBEXexcGood2 2 3 2 2" xfId="1393"/>
    <cellStyle name="SAPBEXexcGood2 2 3 2 2 2" xfId="1394"/>
    <cellStyle name="SAPBEXexcGood2 2 3 2 3" xfId="1395"/>
    <cellStyle name="SAPBEXexcGood2 2 3 2 4" xfId="1396"/>
    <cellStyle name="SAPBEXexcGood2 2 3 2 5" xfId="1397"/>
    <cellStyle name="SAPBEXexcGood2 2 3 2 6" xfId="1398"/>
    <cellStyle name="SAPBEXexcGood2 2 3 2 7" xfId="1399"/>
    <cellStyle name="SAPBEXexcGood2 2 3 2 8" xfId="1400"/>
    <cellStyle name="SAPBEXexcGood2 2 3 2 9" xfId="1401"/>
    <cellStyle name="SAPBEXexcGood2 2 3 3" xfId="1402"/>
    <cellStyle name="SAPBEXexcGood2 2 3 4" xfId="1403"/>
    <cellStyle name="SAPBEXexcGood2 2 3 5" xfId="1404"/>
    <cellStyle name="SAPBEXexcGood2 2 3 6" xfId="1405"/>
    <cellStyle name="SAPBEXexcGood2 2 3 7" xfId="1406"/>
    <cellStyle name="SAPBEXexcGood2 2 3 8" xfId="1407"/>
    <cellStyle name="SAPBEXexcGood2 2 3 9" xfId="1408"/>
    <cellStyle name="SAPBEXexcGood2 2 4" xfId="1409"/>
    <cellStyle name="SAPBEXexcGood2 2 4 10" xfId="1410"/>
    <cellStyle name="SAPBEXexcGood2 2 4 2" xfId="1411"/>
    <cellStyle name="SAPBEXexcGood2 2 4 2 2" xfId="1412"/>
    <cellStyle name="SAPBEXexcGood2 2 4 3" xfId="1413"/>
    <cellStyle name="SAPBEXexcGood2 2 4 4" xfId="1414"/>
    <cellStyle name="SAPBEXexcGood2 2 4 5" xfId="1415"/>
    <cellStyle name="SAPBEXexcGood2 2 4 6" xfId="1416"/>
    <cellStyle name="SAPBEXexcGood2 2 4 7" xfId="1417"/>
    <cellStyle name="SAPBEXexcGood2 2 4 8" xfId="1418"/>
    <cellStyle name="SAPBEXexcGood2 2 4 9" xfId="1419"/>
    <cellStyle name="SAPBEXexcGood2 2 5" xfId="1420"/>
    <cellStyle name="SAPBEXexcGood2 2 6" xfId="1421"/>
    <cellStyle name="SAPBEXexcGood2 2 7" xfId="1422"/>
    <cellStyle name="SAPBEXexcGood2 2 8" xfId="1423"/>
    <cellStyle name="SAPBEXexcGood2 2 9" xfId="1424"/>
    <cellStyle name="SAPBEXexcGood2 3" xfId="1425"/>
    <cellStyle name="SAPBEXexcGood2 3 10" xfId="1426"/>
    <cellStyle name="SAPBEXexcGood2 3 11" xfId="1427"/>
    <cellStyle name="SAPBEXexcGood2 3 2" xfId="1428"/>
    <cellStyle name="SAPBEXexcGood2 3 2 10" xfId="1429"/>
    <cellStyle name="SAPBEXexcGood2 3 2 2" xfId="1430"/>
    <cellStyle name="SAPBEXexcGood2 3 2 2 2" xfId="1431"/>
    <cellStyle name="SAPBEXexcGood2 3 2 3" xfId="1432"/>
    <cellStyle name="SAPBEXexcGood2 3 2 4" xfId="1433"/>
    <cellStyle name="SAPBEXexcGood2 3 2 5" xfId="1434"/>
    <cellStyle name="SAPBEXexcGood2 3 2 6" xfId="1435"/>
    <cellStyle name="SAPBEXexcGood2 3 2 7" xfId="1436"/>
    <cellStyle name="SAPBEXexcGood2 3 2 8" xfId="1437"/>
    <cellStyle name="SAPBEXexcGood2 3 2 9" xfId="1438"/>
    <cellStyle name="SAPBEXexcGood2 3 3" xfId="1439"/>
    <cellStyle name="SAPBEXexcGood2 3 4" xfId="1440"/>
    <cellStyle name="SAPBEXexcGood2 3 5" xfId="1441"/>
    <cellStyle name="SAPBEXexcGood2 3 6" xfId="1442"/>
    <cellStyle name="SAPBEXexcGood2 3 7" xfId="1443"/>
    <cellStyle name="SAPBEXexcGood2 3 8" xfId="1444"/>
    <cellStyle name="SAPBEXexcGood2 3 9" xfId="1445"/>
    <cellStyle name="SAPBEXexcGood2 4" xfId="1446"/>
    <cellStyle name="SAPBEXexcGood2 4 10" xfId="1447"/>
    <cellStyle name="SAPBEXexcGood2 4 2" xfId="1448"/>
    <cellStyle name="SAPBEXexcGood2 4 2 2" xfId="1449"/>
    <cellStyle name="SAPBEXexcGood2 4 3" xfId="1450"/>
    <cellStyle name="SAPBEXexcGood2 4 4" xfId="1451"/>
    <cellStyle name="SAPBEXexcGood2 4 5" xfId="1452"/>
    <cellStyle name="SAPBEXexcGood2 4 6" xfId="1453"/>
    <cellStyle name="SAPBEXexcGood2 4 7" xfId="1454"/>
    <cellStyle name="SAPBEXexcGood2 4 8" xfId="1455"/>
    <cellStyle name="SAPBEXexcGood2 4 9" xfId="1456"/>
    <cellStyle name="SAPBEXexcGood2 5" xfId="1457"/>
    <cellStyle name="SAPBEXexcGood2 6" xfId="1458"/>
    <cellStyle name="SAPBEXexcGood2 7" xfId="1459"/>
    <cellStyle name="SAPBEXexcGood2 8" xfId="1460"/>
    <cellStyle name="SAPBEXexcGood2 9" xfId="1461"/>
    <cellStyle name="SAPBEXexcGood3" xfId="1462"/>
    <cellStyle name="SAPBEXexcGood3 10" xfId="1463"/>
    <cellStyle name="SAPBEXexcGood3 11" xfId="1464"/>
    <cellStyle name="SAPBEXexcGood3 12" xfId="1465"/>
    <cellStyle name="SAPBEXexcGood3 13" xfId="1466"/>
    <cellStyle name="SAPBEXexcGood3 2" xfId="1467"/>
    <cellStyle name="SAPBEXexcGood3 2 10" xfId="1468"/>
    <cellStyle name="SAPBEXexcGood3 2 11" xfId="1469"/>
    <cellStyle name="SAPBEXexcGood3 2 12" xfId="1470"/>
    <cellStyle name="SAPBEXexcGood3 2 13" xfId="1471"/>
    <cellStyle name="SAPBEXexcGood3 2 2" xfId="1472"/>
    <cellStyle name="SAPBEXexcGood3 2 2 10" xfId="1473"/>
    <cellStyle name="SAPBEXexcGood3 2 2 11" xfId="1474"/>
    <cellStyle name="SAPBEXexcGood3 2 2 2" xfId="1475"/>
    <cellStyle name="SAPBEXexcGood3 2 2 2 10" xfId="1476"/>
    <cellStyle name="SAPBEXexcGood3 2 2 2 2" xfId="1477"/>
    <cellStyle name="SAPBEXexcGood3 2 2 2 2 2" xfId="1478"/>
    <cellStyle name="SAPBEXexcGood3 2 2 2 3" xfId="1479"/>
    <cellStyle name="SAPBEXexcGood3 2 2 2 4" xfId="1480"/>
    <cellStyle name="SAPBEXexcGood3 2 2 2 5" xfId="1481"/>
    <cellStyle name="SAPBEXexcGood3 2 2 2 6" xfId="1482"/>
    <cellStyle name="SAPBEXexcGood3 2 2 2 7" xfId="1483"/>
    <cellStyle name="SAPBEXexcGood3 2 2 2 8" xfId="1484"/>
    <cellStyle name="SAPBEXexcGood3 2 2 2 9" xfId="1485"/>
    <cellStyle name="SAPBEXexcGood3 2 2 3" xfId="1486"/>
    <cellStyle name="SAPBEXexcGood3 2 2 4" xfId="1487"/>
    <cellStyle name="SAPBEXexcGood3 2 2 5" xfId="1488"/>
    <cellStyle name="SAPBEXexcGood3 2 2 6" xfId="1489"/>
    <cellStyle name="SAPBEXexcGood3 2 2 7" xfId="1490"/>
    <cellStyle name="SAPBEXexcGood3 2 2 8" xfId="1491"/>
    <cellStyle name="SAPBEXexcGood3 2 2 9" xfId="1492"/>
    <cellStyle name="SAPBEXexcGood3 2 3" xfId="1493"/>
    <cellStyle name="SAPBEXexcGood3 2 3 10" xfId="1494"/>
    <cellStyle name="SAPBEXexcGood3 2 3 11" xfId="1495"/>
    <cellStyle name="SAPBEXexcGood3 2 3 2" xfId="1496"/>
    <cellStyle name="SAPBEXexcGood3 2 3 2 10" xfId="1497"/>
    <cellStyle name="SAPBEXexcGood3 2 3 2 2" xfId="1498"/>
    <cellStyle name="SAPBEXexcGood3 2 3 2 2 2" xfId="1499"/>
    <cellStyle name="SAPBEXexcGood3 2 3 2 3" xfId="1500"/>
    <cellStyle name="SAPBEXexcGood3 2 3 2 4" xfId="1501"/>
    <cellStyle name="SAPBEXexcGood3 2 3 2 5" xfId="1502"/>
    <cellStyle name="SAPBEXexcGood3 2 3 2 6" xfId="1503"/>
    <cellStyle name="SAPBEXexcGood3 2 3 2 7" xfId="1504"/>
    <cellStyle name="SAPBEXexcGood3 2 3 2 8" xfId="1505"/>
    <cellStyle name="SAPBEXexcGood3 2 3 2 9" xfId="1506"/>
    <cellStyle name="SAPBEXexcGood3 2 3 3" xfId="1507"/>
    <cellStyle name="SAPBEXexcGood3 2 3 4" xfId="1508"/>
    <cellStyle name="SAPBEXexcGood3 2 3 5" xfId="1509"/>
    <cellStyle name="SAPBEXexcGood3 2 3 6" xfId="1510"/>
    <cellStyle name="SAPBEXexcGood3 2 3 7" xfId="1511"/>
    <cellStyle name="SAPBEXexcGood3 2 3 8" xfId="1512"/>
    <cellStyle name="SAPBEXexcGood3 2 3 9" xfId="1513"/>
    <cellStyle name="SAPBEXexcGood3 2 4" xfId="1514"/>
    <cellStyle name="SAPBEXexcGood3 2 4 10" xfId="1515"/>
    <cellStyle name="SAPBEXexcGood3 2 4 2" xfId="1516"/>
    <cellStyle name="SAPBEXexcGood3 2 4 2 2" xfId="1517"/>
    <cellStyle name="SAPBEXexcGood3 2 4 3" xfId="1518"/>
    <cellStyle name="SAPBEXexcGood3 2 4 4" xfId="1519"/>
    <cellStyle name="SAPBEXexcGood3 2 4 5" xfId="1520"/>
    <cellStyle name="SAPBEXexcGood3 2 4 6" xfId="1521"/>
    <cellStyle name="SAPBEXexcGood3 2 4 7" xfId="1522"/>
    <cellStyle name="SAPBEXexcGood3 2 4 8" xfId="1523"/>
    <cellStyle name="SAPBEXexcGood3 2 4 9" xfId="1524"/>
    <cellStyle name="SAPBEXexcGood3 2 5" xfId="1525"/>
    <cellStyle name="SAPBEXexcGood3 2 6" xfId="1526"/>
    <cellStyle name="SAPBEXexcGood3 2 7" xfId="1527"/>
    <cellStyle name="SAPBEXexcGood3 2 8" xfId="1528"/>
    <cellStyle name="SAPBEXexcGood3 2 9" xfId="1529"/>
    <cellStyle name="SAPBEXexcGood3 3" xfId="1530"/>
    <cellStyle name="SAPBEXexcGood3 3 10" xfId="1531"/>
    <cellStyle name="SAPBEXexcGood3 3 11" xfId="1532"/>
    <cellStyle name="SAPBEXexcGood3 3 2" xfId="1533"/>
    <cellStyle name="SAPBEXexcGood3 3 2 10" xfId="1534"/>
    <cellStyle name="SAPBEXexcGood3 3 2 2" xfId="1535"/>
    <cellStyle name="SAPBEXexcGood3 3 2 2 2" xfId="1536"/>
    <cellStyle name="SAPBEXexcGood3 3 2 3" xfId="1537"/>
    <cellStyle name="SAPBEXexcGood3 3 2 4" xfId="1538"/>
    <cellStyle name="SAPBEXexcGood3 3 2 5" xfId="1539"/>
    <cellStyle name="SAPBEXexcGood3 3 2 6" xfId="1540"/>
    <cellStyle name="SAPBEXexcGood3 3 2 7" xfId="1541"/>
    <cellStyle name="SAPBEXexcGood3 3 2 8" xfId="1542"/>
    <cellStyle name="SAPBEXexcGood3 3 2 9" xfId="1543"/>
    <cellStyle name="SAPBEXexcGood3 3 3" xfId="1544"/>
    <cellStyle name="SAPBEXexcGood3 3 4" xfId="1545"/>
    <cellStyle name="SAPBEXexcGood3 3 5" xfId="1546"/>
    <cellStyle name="SAPBEXexcGood3 3 6" xfId="1547"/>
    <cellStyle name="SAPBEXexcGood3 3 7" xfId="1548"/>
    <cellStyle name="SAPBEXexcGood3 3 8" xfId="1549"/>
    <cellStyle name="SAPBEXexcGood3 3 9" xfId="1550"/>
    <cellStyle name="SAPBEXexcGood3 4" xfId="1551"/>
    <cellStyle name="SAPBEXexcGood3 4 10" xfId="1552"/>
    <cellStyle name="SAPBEXexcGood3 4 2" xfId="1553"/>
    <cellStyle name="SAPBEXexcGood3 4 2 2" xfId="1554"/>
    <cellStyle name="SAPBEXexcGood3 4 3" xfId="1555"/>
    <cellStyle name="SAPBEXexcGood3 4 4" xfId="1556"/>
    <cellStyle name="SAPBEXexcGood3 4 5" xfId="1557"/>
    <cellStyle name="SAPBEXexcGood3 4 6" xfId="1558"/>
    <cellStyle name="SAPBEXexcGood3 4 7" xfId="1559"/>
    <cellStyle name="SAPBEXexcGood3 4 8" xfId="1560"/>
    <cellStyle name="SAPBEXexcGood3 4 9" xfId="1561"/>
    <cellStyle name="SAPBEXexcGood3 5" xfId="1562"/>
    <cellStyle name="SAPBEXexcGood3 6" xfId="1563"/>
    <cellStyle name="SAPBEXexcGood3 7" xfId="1564"/>
    <cellStyle name="SAPBEXexcGood3 8" xfId="1565"/>
    <cellStyle name="SAPBEXexcGood3 9" xfId="1566"/>
    <cellStyle name="SAPBEXfilterDrill" xfId="1567"/>
    <cellStyle name="SAPBEXfilterItem" xfId="1568"/>
    <cellStyle name="SAPBEXfilterItem 2" xfId="1569"/>
    <cellStyle name="SAPBEXfilterItem 2 2" xfId="1570"/>
    <cellStyle name="SAPBEXfilterText" xfId="1571"/>
    <cellStyle name="SAPBEXfilterText 2" xfId="1572"/>
    <cellStyle name="SAPBEXfilterText 2 2" xfId="1573"/>
    <cellStyle name="SAPBEXformats" xfId="1574"/>
    <cellStyle name="SAPBEXformats 10" xfId="1575"/>
    <cellStyle name="SAPBEXformats 11" xfId="1576"/>
    <cellStyle name="SAPBEXformats 12" xfId="1577"/>
    <cellStyle name="SAPBEXformats 13" xfId="1578"/>
    <cellStyle name="SAPBEXformats 2" xfId="1579"/>
    <cellStyle name="SAPBEXformats 2 10" xfId="1580"/>
    <cellStyle name="SAPBEXformats 2 11" xfId="1581"/>
    <cellStyle name="SAPBEXformats 2 12" xfId="1582"/>
    <cellStyle name="SAPBEXformats 2 13" xfId="1583"/>
    <cellStyle name="SAPBEXformats 2 2" xfId="1584"/>
    <cellStyle name="SAPBEXformats 2 2 10" xfId="1585"/>
    <cellStyle name="SAPBEXformats 2 2 11" xfId="1586"/>
    <cellStyle name="SAPBEXformats 2 2 2" xfId="1587"/>
    <cellStyle name="SAPBEXformats 2 2 2 10" xfId="1588"/>
    <cellStyle name="SAPBEXformats 2 2 2 2" xfId="1589"/>
    <cellStyle name="SAPBEXformats 2 2 2 2 2" xfId="1590"/>
    <cellStyle name="SAPBEXformats 2 2 2 3" xfId="1591"/>
    <cellStyle name="SAPBEXformats 2 2 2 4" xfId="1592"/>
    <cellStyle name="SAPBEXformats 2 2 2 5" xfId="1593"/>
    <cellStyle name="SAPBEXformats 2 2 2 6" xfId="1594"/>
    <cellStyle name="SAPBEXformats 2 2 2 7" xfId="1595"/>
    <cellStyle name="SAPBEXformats 2 2 2 8" xfId="1596"/>
    <cellStyle name="SAPBEXformats 2 2 2 9" xfId="1597"/>
    <cellStyle name="SAPBEXformats 2 2 3" xfId="1598"/>
    <cellStyle name="SAPBEXformats 2 2 4" xfId="1599"/>
    <cellStyle name="SAPBEXformats 2 2 5" xfId="1600"/>
    <cellStyle name="SAPBEXformats 2 2 6" xfId="1601"/>
    <cellStyle name="SAPBEXformats 2 2 7" xfId="1602"/>
    <cellStyle name="SAPBEXformats 2 2 8" xfId="1603"/>
    <cellStyle name="SAPBEXformats 2 2 9" xfId="1604"/>
    <cellStyle name="SAPBEXformats 2 3" xfId="1605"/>
    <cellStyle name="SAPBEXformats 2 3 10" xfId="1606"/>
    <cellStyle name="SAPBEXformats 2 3 11" xfId="1607"/>
    <cellStyle name="SAPBEXformats 2 3 2" xfId="1608"/>
    <cellStyle name="SAPBEXformats 2 3 2 10" xfId="1609"/>
    <cellStyle name="SAPBEXformats 2 3 2 2" xfId="1610"/>
    <cellStyle name="SAPBEXformats 2 3 2 2 2" xfId="1611"/>
    <cellStyle name="SAPBEXformats 2 3 2 3" xfId="1612"/>
    <cellStyle name="SAPBEXformats 2 3 2 4" xfId="1613"/>
    <cellStyle name="SAPBEXformats 2 3 2 5" xfId="1614"/>
    <cellStyle name="SAPBEXformats 2 3 2 6" xfId="1615"/>
    <cellStyle name="SAPBEXformats 2 3 2 7" xfId="1616"/>
    <cellStyle name="SAPBEXformats 2 3 2 8" xfId="1617"/>
    <cellStyle name="SAPBEXformats 2 3 2 9" xfId="1618"/>
    <cellStyle name="SAPBEXformats 2 3 3" xfId="1619"/>
    <cellStyle name="SAPBEXformats 2 3 4" xfId="1620"/>
    <cellStyle name="SAPBEXformats 2 3 5" xfId="1621"/>
    <cellStyle name="SAPBEXformats 2 3 6" xfId="1622"/>
    <cellStyle name="SAPBEXformats 2 3 7" xfId="1623"/>
    <cellStyle name="SAPBEXformats 2 3 8" xfId="1624"/>
    <cellStyle name="SAPBEXformats 2 3 9" xfId="1625"/>
    <cellStyle name="SAPBEXformats 2 4" xfId="1626"/>
    <cellStyle name="SAPBEXformats 2 4 10" xfId="1627"/>
    <cellStyle name="SAPBEXformats 2 4 2" xfId="1628"/>
    <cellStyle name="SAPBEXformats 2 4 2 2" xfId="1629"/>
    <cellStyle name="SAPBEXformats 2 4 3" xfId="1630"/>
    <cellStyle name="SAPBEXformats 2 4 4" xfId="1631"/>
    <cellStyle name="SAPBEXformats 2 4 5" xfId="1632"/>
    <cellStyle name="SAPBEXformats 2 4 6" xfId="1633"/>
    <cellStyle name="SAPBEXformats 2 4 7" xfId="1634"/>
    <cellStyle name="SAPBEXformats 2 4 8" xfId="1635"/>
    <cellStyle name="SAPBEXformats 2 4 9" xfId="1636"/>
    <cellStyle name="SAPBEXformats 2 5" xfId="1637"/>
    <cellStyle name="SAPBEXformats 2 6" xfId="1638"/>
    <cellStyle name="SAPBEXformats 2 7" xfId="1639"/>
    <cellStyle name="SAPBEXformats 2 8" xfId="1640"/>
    <cellStyle name="SAPBEXformats 2 9" xfId="1641"/>
    <cellStyle name="SAPBEXformats 3" xfId="1642"/>
    <cellStyle name="SAPBEXformats 3 10" xfId="1643"/>
    <cellStyle name="SAPBEXformats 3 11" xfId="1644"/>
    <cellStyle name="SAPBEXformats 3 2" xfId="1645"/>
    <cellStyle name="SAPBEXformats 3 2 10" xfId="1646"/>
    <cellStyle name="SAPBEXformats 3 2 2" xfId="1647"/>
    <cellStyle name="SAPBEXformats 3 2 2 2" xfId="1648"/>
    <cellStyle name="SAPBEXformats 3 2 3" xfId="1649"/>
    <cellStyle name="SAPBEXformats 3 2 4" xfId="1650"/>
    <cellStyle name="SAPBEXformats 3 2 5" xfId="1651"/>
    <cellStyle name="SAPBEXformats 3 2 6" xfId="1652"/>
    <cellStyle name="SAPBEXformats 3 2 7" xfId="1653"/>
    <cellStyle name="SAPBEXformats 3 2 8" xfId="1654"/>
    <cellStyle name="SAPBEXformats 3 2 9" xfId="1655"/>
    <cellStyle name="SAPBEXformats 3 3" xfId="1656"/>
    <cellStyle name="SAPBEXformats 3 4" xfId="1657"/>
    <cellStyle name="SAPBEXformats 3 5" xfId="1658"/>
    <cellStyle name="SAPBEXformats 3 6" xfId="1659"/>
    <cellStyle name="SAPBEXformats 3 7" xfId="1660"/>
    <cellStyle name="SAPBEXformats 3 8" xfId="1661"/>
    <cellStyle name="SAPBEXformats 3 9" xfId="1662"/>
    <cellStyle name="SAPBEXformats 4" xfId="1663"/>
    <cellStyle name="SAPBEXformats 4 10" xfId="1664"/>
    <cellStyle name="SAPBEXformats 4 2" xfId="1665"/>
    <cellStyle name="SAPBEXformats 4 2 2" xfId="1666"/>
    <cellStyle name="SAPBEXformats 4 3" xfId="1667"/>
    <cellStyle name="SAPBEXformats 4 4" xfId="1668"/>
    <cellStyle name="SAPBEXformats 4 5" xfId="1669"/>
    <cellStyle name="SAPBEXformats 4 6" xfId="1670"/>
    <cellStyle name="SAPBEXformats 4 7" xfId="1671"/>
    <cellStyle name="SAPBEXformats 4 8" xfId="1672"/>
    <cellStyle name="SAPBEXformats 4 9" xfId="1673"/>
    <cellStyle name="SAPBEXformats 5" xfId="1674"/>
    <cellStyle name="SAPBEXformats 6" xfId="1675"/>
    <cellStyle name="SAPBEXformats 7" xfId="1676"/>
    <cellStyle name="SAPBEXformats 8" xfId="1677"/>
    <cellStyle name="SAPBEXformats 9" xfId="1678"/>
    <cellStyle name="SAPBEXheaderItem" xfId="1679"/>
    <cellStyle name="SAPBEXheaderText" xfId="1680"/>
    <cellStyle name="SAPBEXresData" xfId="1681"/>
    <cellStyle name="SAPBEXresData 10" xfId="1682"/>
    <cellStyle name="SAPBEXresData 11" xfId="1683"/>
    <cellStyle name="SAPBEXresData 12" xfId="1684"/>
    <cellStyle name="SAPBEXresData 13" xfId="1685"/>
    <cellStyle name="SAPBEXresData 2" xfId="1686"/>
    <cellStyle name="SAPBEXresData 2 10" xfId="1687"/>
    <cellStyle name="SAPBEXresData 2 11" xfId="1688"/>
    <cellStyle name="SAPBEXresData 2 12" xfId="1689"/>
    <cellStyle name="SAPBEXresData 2 13" xfId="1690"/>
    <cellStyle name="SAPBEXresData 2 2" xfId="1691"/>
    <cellStyle name="SAPBEXresData 2 2 10" xfId="1692"/>
    <cellStyle name="SAPBEXresData 2 2 11" xfId="1693"/>
    <cellStyle name="SAPBEXresData 2 2 2" xfId="1694"/>
    <cellStyle name="SAPBEXresData 2 2 2 10" xfId="1695"/>
    <cellStyle name="SAPBEXresData 2 2 2 2" xfId="1696"/>
    <cellStyle name="SAPBEXresData 2 2 2 2 2" xfId="1697"/>
    <cellStyle name="SAPBEXresData 2 2 2 3" xfId="1698"/>
    <cellStyle name="SAPBEXresData 2 2 2 4" xfId="1699"/>
    <cellStyle name="SAPBEXresData 2 2 2 5" xfId="1700"/>
    <cellStyle name="SAPBEXresData 2 2 2 6" xfId="1701"/>
    <cellStyle name="SAPBEXresData 2 2 2 7" xfId="1702"/>
    <cellStyle name="SAPBEXresData 2 2 2 8" xfId="1703"/>
    <cellStyle name="SAPBEXresData 2 2 2 9" xfId="1704"/>
    <cellStyle name="SAPBEXresData 2 2 3" xfId="1705"/>
    <cellStyle name="SAPBEXresData 2 2 4" xfId="1706"/>
    <cellStyle name="SAPBEXresData 2 2 5" xfId="1707"/>
    <cellStyle name="SAPBEXresData 2 2 6" xfId="1708"/>
    <cellStyle name="SAPBEXresData 2 2 7" xfId="1709"/>
    <cellStyle name="SAPBEXresData 2 2 8" xfId="1710"/>
    <cellStyle name="SAPBEXresData 2 2 9" xfId="1711"/>
    <cellStyle name="SAPBEXresData 2 3" xfId="1712"/>
    <cellStyle name="SAPBEXresData 2 3 10" xfId="1713"/>
    <cellStyle name="SAPBEXresData 2 3 11" xfId="1714"/>
    <cellStyle name="SAPBEXresData 2 3 2" xfId="1715"/>
    <cellStyle name="SAPBEXresData 2 3 2 10" xfId="1716"/>
    <cellStyle name="SAPBEXresData 2 3 2 2" xfId="1717"/>
    <cellStyle name="SAPBEXresData 2 3 2 2 2" xfId="1718"/>
    <cellStyle name="SAPBEXresData 2 3 2 3" xfId="1719"/>
    <cellStyle name="SAPBEXresData 2 3 2 4" xfId="1720"/>
    <cellStyle name="SAPBEXresData 2 3 2 5" xfId="1721"/>
    <cellStyle name="SAPBEXresData 2 3 2 6" xfId="1722"/>
    <cellStyle name="SAPBEXresData 2 3 2 7" xfId="1723"/>
    <cellStyle name="SAPBEXresData 2 3 2 8" xfId="1724"/>
    <cellStyle name="SAPBEXresData 2 3 2 9" xfId="1725"/>
    <cellStyle name="SAPBEXresData 2 3 3" xfId="1726"/>
    <cellStyle name="SAPBEXresData 2 3 4" xfId="1727"/>
    <cellStyle name="SAPBEXresData 2 3 5" xfId="1728"/>
    <cellStyle name="SAPBEXresData 2 3 6" xfId="1729"/>
    <cellStyle name="SAPBEXresData 2 3 7" xfId="1730"/>
    <cellStyle name="SAPBEXresData 2 3 8" xfId="1731"/>
    <cellStyle name="SAPBEXresData 2 3 9" xfId="1732"/>
    <cellStyle name="SAPBEXresData 2 4" xfId="1733"/>
    <cellStyle name="SAPBEXresData 2 4 10" xfId="1734"/>
    <cellStyle name="SAPBEXresData 2 4 2" xfId="1735"/>
    <cellStyle name="SAPBEXresData 2 4 2 2" xfId="1736"/>
    <cellStyle name="SAPBEXresData 2 4 3" xfId="1737"/>
    <cellStyle name="SAPBEXresData 2 4 4" xfId="1738"/>
    <cellStyle name="SAPBEXresData 2 4 5" xfId="1739"/>
    <cellStyle name="SAPBEXresData 2 4 6" xfId="1740"/>
    <cellStyle name="SAPBEXresData 2 4 7" xfId="1741"/>
    <cellStyle name="SAPBEXresData 2 4 8" xfId="1742"/>
    <cellStyle name="SAPBEXresData 2 4 9" xfId="1743"/>
    <cellStyle name="SAPBEXresData 2 5" xfId="1744"/>
    <cellStyle name="SAPBEXresData 2 6" xfId="1745"/>
    <cellStyle name="SAPBEXresData 2 7" xfId="1746"/>
    <cellStyle name="SAPBEXresData 2 8" xfId="1747"/>
    <cellStyle name="SAPBEXresData 2 9" xfId="1748"/>
    <cellStyle name="SAPBEXresData 3" xfId="1749"/>
    <cellStyle name="SAPBEXresData 3 10" xfId="1750"/>
    <cellStyle name="SAPBEXresData 3 11" xfId="1751"/>
    <cellStyle name="SAPBEXresData 3 2" xfId="1752"/>
    <cellStyle name="SAPBEXresData 3 2 10" xfId="1753"/>
    <cellStyle name="SAPBEXresData 3 2 2" xfId="1754"/>
    <cellStyle name="SAPBEXresData 3 2 2 2" xfId="1755"/>
    <cellStyle name="SAPBEXresData 3 2 3" xfId="1756"/>
    <cellStyle name="SAPBEXresData 3 2 4" xfId="1757"/>
    <cellStyle name="SAPBEXresData 3 2 5" xfId="1758"/>
    <cellStyle name="SAPBEXresData 3 2 6" xfId="1759"/>
    <cellStyle name="SAPBEXresData 3 2 7" xfId="1760"/>
    <cellStyle name="SAPBEXresData 3 2 8" xfId="1761"/>
    <cellStyle name="SAPBEXresData 3 2 9" xfId="1762"/>
    <cellStyle name="SAPBEXresData 3 3" xfId="1763"/>
    <cellStyle name="SAPBEXresData 3 4" xfId="1764"/>
    <cellStyle name="SAPBEXresData 3 5" xfId="1765"/>
    <cellStyle name="SAPBEXresData 3 6" xfId="1766"/>
    <cellStyle name="SAPBEXresData 3 7" xfId="1767"/>
    <cellStyle name="SAPBEXresData 3 8" xfId="1768"/>
    <cellStyle name="SAPBEXresData 3 9" xfId="1769"/>
    <cellStyle name="SAPBEXresData 4" xfId="1770"/>
    <cellStyle name="SAPBEXresData 4 10" xfId="1771"/>
    <cellStyle name="SAPBEXresData 4 2" xfId="1772"/>
    <cellStyle name="SAPBEXresData 4 2 2" xfId="1773"/>
    <cellStyle name="SAPBEXresData 4 3" xfId="1774"/>
    <cellStyle name="SAPBEXresData 4 4" xfId="1775"/>
    <cellStyle name="SAPBEXresData 4 5" xfId="1776"/>
    <cellStyle name="SAPBEXresData 4 6" xfId="1777"/>
    <cellStyle name="SAPBEXresData 4 7" xfId="1778"/>
    <cellStyle name="SAPBEXresData 4 8" xfId="1779"/>
    <cellStyle name="SAPBEXresData 4 9" xfId="1780"/>
    <cellStyle name="SAPBEXresData 5" xfId="1781"/>
    <cellStyle name="SAPBEXresData 6" xfId="1782"/>
    <cellStyle name="SAPBEXresData 7" xfId="1783"/>
    <cellStyle name="SAPBEXresData 8" xfId="1784"/>
    <cellStyle name="SAPBEXresData 9" xfId="1785"/>
    <cellStyle name="SAPBEXresDataEmph" xfId="1786"/>
    <cellStyle name="SAPBEXresDataEmph 10" xfId="1787"/>
    <cellStyle name="SAPBEXresDataEmph 11" xfId="1788"/>
    <cellStyle name="SAPBEXresDataEmph 12" xfId="1789"/>
    <cellStyle name="SAPBEXresDataEmph 13" xfId="1790"/>
    <cellStyle name="SAPBEXresDataEmph 2" xfId="1791"/>
    <cellStyle name="SAPBEXresDataEmph 2 10" xfId="1792"/>
    <cellStyle name="SAPBEXresDataEmph 2 11" xfId="1793"/>
    <cellStyle name="SAPBEXresDataEmph 2 12" xfId="1794"/>
    <cellStyle name="SAPBEXresDataEmph 2 13" xfId="1795"/>
    <cellStyle name="SAPBEXresDataEmph 2 2" xfId="1796"/>
    <cellStyle name="SAPBEXresDataEmph 2 2 10" xfId="1797"/>
    <cellStyle name="SAPBEXresDataEmph 2 2 11" xfId="1798"/>
    <cellStyle name="SAPBEXresDataEmph 2 2 2" xfId="1799"/>
    <cellStyle name="SAPBEXresDataEmph 2 2 2 10" xfId="1800"/>
    <cellStyle name="SAPBEXresDataEmph 2 2 2 2" xfId="1801"/>
    <cellStyle name="SAPBEXresDataEmph 2 2 2 2 2" xfId="1802"/>
    <cellStyle name="SAPBEXresDataEmph 2 2 2 3" xfId="1803"/>
    <cellStyle name="SAPBEXresDataEmph 2 2 2 4" xfId="1804"/>
    <cellStyle name="SAPBEXresDataEmph 2 2 2 5" xfId="1805"/>
    <cellStyle name="SAPBEXresDataEmph 2 2 2 6" xfId="1806"/>
    <cellStyle name="SAPBEXresDataEmph 2 2 2 7" xfId="1807"/>
    <cellStyle name="SAPBEXresDataEmph 2 2 2 8" xfId="1808"/>
    <cellStyle name="SAPBEXresDataEmph 2 2 2 9" xfId="1809"/>
    <cellStyle name="SAPBEXresDataEmph 2 2 3" xfId="1810"/>
    <cellStyle name="SAPBEXresDataEmph 2 2 4" xfId="1811"/>
    <cellStyle name="SAPBEXresDataEmph 2 2 5" xfId="1812"/>
    <cellStyle name="SAPBEXresDataEmph 2 2 6" xfId="1813"/>
    <cellStyle name="SAPBEXresDataEmph 2 2 7" xfId="1814"/>
    <cellStyle name="SAPBEXresDataEmph 2 2 8" xfId="1815"/>
    <cellStyle name="SAPBEXresDataEmph 2 2 9" xfId="1816"/>
    <cellStyle name="SAPBEXresDataEmph 2 3" xfId="1817"/>
    <cellStyle name="SAPBEXresDataEmph 2 3 10" xfId="1818"/>
    <cellStyle name="SAPBEXresDataEmph 2 3 11" xfId="1819"/>
    <cellStyle name="SAPBEXresDataEmph 2 3 2" xfId="1820"/>
    <cellStyle name="SAPBEXresDataEmph 2 3 2 10" xfId="1821"/>
    <cellStyle name="SAPBEXresDataEmph 2 3 2 2" xfId="1822"/>
    <cellStyle name="SAPBEXresDataEmph 2 3 2 2 2" xfId="1823"/>
    <cellStyle name="SAPBEXresDataEmph 2 3 2 3" xfId="1824"/>
    <cellStyle name="SAPBEXresDataEmph 2 3 2 4" xfId="1825"/>
    <cellStyle name="SAPBEXresDataEmph 2 3 2 5" xfId="1826"/>
    <cellStyle name="SAPBEXresDataEmph 2 3 2 6" xfId="1827"/>
    <cellStyle name="SAPBEXresDataEmph 2 3 2 7" xfId="1828"/>
    <cellStyle name="SAPBEXresDataEmph 2 3 2 8" xfId="1829"/>
    <cellStyle name="SAPBEXresDataEmph 2 3 2 9" xfId="1830"/>
    <cellStyle name="SAPBEXresDataEmph 2 3 3" xfId="1831"/>
    <cellStyle name="SAPBEXresDataEmph 2 3 4" xfId="1832"/>
    <cellStyle name="SAPBEXresDataEmph 2 3 5" xfId="1833"/>
    <cellStyle name="SAPBEXresDataEmph 2 3 6" xfId="1834"/>
    <cellStyle name="SAPBEXresDataEmph 2 3 7" xfId="1835"/>
    <cellStyle name="SAPBEXresDataEmph 2 3 8" xfId="1836"/>
    <cellStyle name="SAPBEXresDataEmph 2 3 9" xfId="1837"/>
    <cellStyle name="SAPBEXresDataEmph 2 4" xfId="1838"/>
    <cellStyle name="SAPBEXresDataEmph 2 4 10" xfId="1839"/>
    <cellStyle name="SAPBEXresDataEmph 2 4 2" xfId="1840"/>
    <cellStyle name="SAPBEXresDataEmph 2 4 2 2" xfId="1841"/>
    <cellStyle name="SAPBEXresDataEmph 2 4 3" xfId="1842"/>
    <cellStyle name="SAPBEXresDataEmph 2 4 4" xfId="1843"/>
    <cellStyle name="SAPBEXresDataEmph 2 4 5" xfId="1844"/>
    <cellStyle name="SAPBEXresDataEmph 2 4 6" xfId="1845"/>
    <cellStyle name="SAPBEXresDataEmph 2 4 7" xfId="1846"/>
    <cellStyle name="SAPBEXresDataEmph 2 4 8" xfId="1847"/>
    <cellStyle name="SAPBEXresDataEmph 2 4 9" xfId="1848"/>
    <cellStyle name="SAPBEXresDataEmph 2 5" xfId="1849"/>
    <cellStyle name="SAPBEXresDataEmph 2 6" xfId="1850"/>
    <cellStyle name="SAPBEXresDataEmph 2 7" xfId="1851"/>
    <cellStyle name="SAPBEXresDataEmph 2 8" xfId="1852"/>
    <cellStyle name="SAPBEXresDataEmph 2 9" xfId="1853"/>
    <cellStyle name="SAPBEXresDataEmph 3" xfId="1854"/>
    <cellStyle name="SAPBEXresDataEmph 3 10" xfId="1855"/>
    <cellStyle name="SAPBEXresDataEmph 3 11" xfId="1856"/>
    <cellStyle name="SAPBEXresDataEmph 3 2" xfId="1857"/>
    <cellStyle name="SAPBEXresDataEmph 3 2 10" xfId="1858"/>
    <cellStyle name="SAPBEXresDataEmph 3 2 2" xfId="1859"/>
    <cellStyle name="SAPBEXresDataEmph 3 2 2 2" xfId="1860"/>
    <cellStyle name="SAPBEXresDataEmph 3 2 3" xfId="1861"/>
    <cellStyle name="SAPBEXresDataEmph 3 2 4" xfId="1862"/>
    <cellStyle name="SAPBEXresDataEmph 3 2 5" xfId="1863"/>
    <cellStyle name="SAPBEXresDataEmph 3 2 6" xfId="1864"/>
    <cellStyle name="SAPBEXresDataEmph 3 2 7" xfId="1865"/>
    <cellStyle name="SAPBEXresDataEmph 3 2 8" xfId="1866"/>
    <cellStyle name="SAPBEXresDataEmph 3 2 9" xfId="1867"/>
    <cellStyle name="SAPBEXresDataEmph 3 3" xfId="1868"/>
    <cellStyle name="SAPBEXresDataEmph 3 4" xfId="1869"/>
    <cellStyle name="SAPBEXresDataEmph 3 5" xfId="1870"/>
    <cellStyle name="SAPBEXresDataEmph 3 6" xfId="1871"/>
    <cellStyle name="SAPBEXresDataEmph 3 7" xfId="1872"/>
    <cellStyle name="SAPBEXresDataEmph 3 8" xfId="1873"/>
    <cellStyle name="SAPBEXresDataEmph 3 9" xfId="1874"/>
    <cellStyle name="SAPBEXresDataEmph 4" xfId="1875"/>
    <cellStyle name="SAPBEXresDataEmph 4 10" xfId="1876"/>
    <cellStyle name="SAPBEXresDataEmph 4 2" xfId="1877"/>
    <cellStyle name="SAPBEXresDataEmph 4 2 2" xfId="1878"/>
    <cellStyle name="SAPBEXresDataEmph 4 3" xfId="1879"/>
    <cellStyle name="SAPBEXresDataEmph 4 4" xfId="1880"/>
    <cellStyle name="SAPBEXresDataEmph 4 5" xfId="1881"/>
    <cellStyle name="SAPBEXresDataEmph 4 6" xfId="1882"/>
    <cellStyle name="SAPBEXresDataEmph 4 7" xfId="1883"/>
    <cellStyle name="SAPBEXresDataEmph 4 8" xfId="1884"/>
    <cellStyle name="SAPBEXresDataEmph 4 9" xfId="1885"/>
    <cellStyle name="SAPBEXresDataEmph 5" xfId="1886"/>
    <cellStyle name="SAPBEXresDataEmph 6" xfId="1887"/>
    <cellStyle name="SAPBEXresDataEmph 7" xfId="1888"/>
    <cellStyle name="SAPBEXresDataEmph 8" xfId="1889"/>
    <cellStyle name="SAPBEXresDataEmph 9" xfId="1890"/>
    <cellStyle name="SAPBEXresItem" xfId="1891"/>
    <cellStyle name="SAPBEXresItem 10" xfId="1892"/>
    <cellStyle name="SAPBEXresItem 11" xfId="1893"/>
    <cellStyle name="SAPBEXresItem 12" xfId="1894"/>
    <cellStyle name="SAPBEXresItem 13" xfId="1895"/>
    <cellStyle name="SAPBEXresItem 2" xfId="1896"/>
    <cellStyle name="SAPBEXresItem 2 10" xfId="1897"/>
    <cellStyle name="SAPBEXresItem 2 11" xfId="1898"/>
    <cellStyle name="SAPBEXresItem 2 12" xfId="1899"/>
    <cellStyle name="SAPBEXresItem 2 13" xfId="1900"/>
    <cellStyle name="SAPBEXresItem 2 2" xfId="1901"/>
    <cellStyle name="SAPBEXresItem 2 2 10" xfId="1902"/>
    <cellStyle name="SAPBEXresItem 2 2 11" xfId="1903"/>
    <cellStyle name="SAPBEXresItem 2 2 2" xfId="1904"/>
    <cellStyle name="SAPBEXresItem 2 2 2 10" xfId="1905"/>
    <cellStyle name="SAPBEXresItem 2 2 2 11" xfId="1906"/>
    <cellStyle name="SAPBEXresItem 2 2 2 2" xfId="1907"/>
    <cellStyle name="SAPBEXresItem 2 2 2 2 2" xfId="1908"/>
    <cellStyle name="SAPBEXresItem 2 2 2 2 2 2" xfId="1909"/>
    <cellStyle name="SAPBEXresItem 2 2 2 2 2 2 2" xfId="1910"/>
    <cellStyle name="SAPBEXresItem 2 2 2 2 2 2 3" xfId="1911"/>
    <cellStyle name="SAPBEXresItem 2 2 2 2 2 2 4" xfId="1912"/>
    <cellStyle name="SAPBEXresItem 2 2 2 2 2 2 5" xfId="1913"/>
    <cellStyle name="SAPBEXresItem 2 2 2 2 2 2 6" xfId="1914"/>
    <cellStyle name="SAPBEXresItem 2 2 2 2 2 2 7" xfId="1915"/>
    <cellStyle name="SAPBEXresItem 2 2 2 2 2 2 8" xfId="1916"/>
    <cellStyle name="SAPBEXresItem 2 2 2 2 2 2 9" xfId="1917"/>
    <cellStyle name="SAPBEXresItem 2 2 2 2 2 3" xfId="1918"/>
    <cellStyle name="SAPBEXresItem 2 2 2 2 3" xfId="1919"/>
    <cellStyle name="SAPBEXresItem 2 2 2 2 3 2" xfId="1920"/>
    <cellStyle name="SAPBEXresItem 2 2 2 2 3 3" xfId="1921"/>
    <cellStyle name="SAPBEXresItem 2 2 2 2 3 4" xfId="1922"/>
    <cellStyle name="SAPBEXresItem 2 2 2 2 3 5" xfId="1923"/>
    <cellStyle name="SAPBEXresItem 2 2 2 2 3 6" xfId="1924"/>
    <cellStyle name="SAPBEXresItem 2 2 2 2 3 7" xfId="1925"/>
    <cellStyle name="SAPBEXresItem 2 2 2 2 3 8" xfId="1926"/>
    <cellStyle name="SAPBEXresItem 2 2 2 2 3 9" xfId="1927"/>
    <cellStyle name="SAPBEXresItem 2 2 2 2 4" xfId="1928"/>
    <cellStyle name="SAPBEXresItem 2 2 2 3" xfId="1929"/>
    <cellStyle name="SAPBEXresItem 2 2 2 3 2" xfId="1930"/>
    <cellStyle name="SAPBEXresItem 2 2 2 3 2 2" xfId="1931"/>
    <cellStyle name="SAPBEXresItem 2 2 2 3 2 3" xfId="1932"/>
    <cellStyle name="SAPBEXresItem 2 2 2 3 2 4" xfId="1933"/>
    <cellStyle name="SAPBEXresItem 2 2 2 3 2 5" xfId="1934"/>
    <cellStyle name="SAPBEXresItem 2 2 2 3 2 6" xfId="1935"/>
    <cellStyle name="SAPBEXresItem 2 2 2 3 2 7" xfId="1936"/>
    <cellStyle name="SAPBEXresItem 2 2 2 3 2 8" xfId="1937"/>
    <cellStyle name="SAPBEXresItem 2 2 2 3 2 9" xfId="1938"/>
    <cellStyle name="SAPBEXresItem 2 2 2 3 3" xfId="1939"/>
    <cellStyle name="SAPBEXresItem 2 2 2 4" xfId="1940"/>
    <cellStyle name="SAPBEXresItem 2 2 2 5" xfId="1941"/>
    <cellStyle name="SAPBEXresItem 2 2 2 6" xfId="1942"/>
    <cellStyle name="SAPBEXresItem 2 2 2 7" xfId="1943"/>
    <cellStyle name="SAPBEXresItem 2 2 2 8" xfId="1944"/>
    <cellStyle name="SAPBEXresItem 2 2 2 9" xfId="1945"/>
    <cellStyle name="SAPBEXresItem 2 2 3" xfId="1946"/>
    <cellStyle name="SAPBEXresItem 2 2 3 2" xfId="1947"/>
    <cellStyle name="SAPBEXresItem 2 2 3 2 2" xfId="1948"/>
    <cellStyle name="SAPBEXresItem 2 2 3 2 3" xfId="1949"/>
    <cellStyle name="SAPBEXresItem 2 2 3 2 4" xfId="1950"/>
    <cellStyle name="SAPBEXresItem 2 2 3 2 5" xfId="1951"/>
    <cellStyle name="SAPBEXresItem 2 2 3 2 6" xfId="1952"/>
    <cellStyle name="SAPBEXresItem 2 2 3 2 7" xfId="1953"/>
    <cellStyle name="SAPBEXresItem 2 2 3 2 8" xfId="1954"/>
    <cellStyle name="SAPBEXresItem 2 2 3 2 9" xfId="1955"/>
    <cellStyle name="SAPBEXresItem 2 2 3 3" xfId="1956"/>
    <cellStyle name="SAPBEXresItem 2 2 4" xfId="1957"/>
    <cellStyle name="SAPBEXresItem 2 2 5" xfId="1958"/>
    <cellStyle name="SAPBEXresItem 2 2 6" xfId="1959"/>
    <cellStyle name="SAPBEXresItem 2 2 7" xfId="1960"/>
    <cellStyle name="SAPBEXresItem 2 2 8" xfId="1961"/>
    <cellStyle name="SAPBEXresItem 2 2 9" xfId="1962"/>
    <cellStyle name="SAPBEXresItem 2 3" xfId="1963"/>
    <cellStyle name="SAPBEXresItem 2 3 10" xfId="1964"/>
    <cellStyle name="SAPBEXresItem 2 3 11" xfId="1965"/>
    <cellStyle name="SAPBEXresItem 2 3 2" xfId="1966"/>
    <cellStyle name="SAPBEXresItem 2 3 2 10" xfId="1967"/>
    <cellStyle name="SAPBEXresItem 2 3 2 11" xfId="1968"/>
    <cellStyle name="SAPBEXresItem 2 3 2 2" xfId="1969"/>
    <cellStyle name="SAPBEXresItem 2 3 2 2 2" xfId="1970"/>
    <cellStyle name="SAPBEXresItem 2 3 2 2 2 2" xfId="1971"/>
    <cellStyle name="SAPBEXresItem 2 3 2 2 2 2 2" xfId="1972"/>
    <cellStyle name="SAPBEXresItem 2 3 2 2 2 2 3" xfId="1973"/>
    <cellStyle name="SAPBEXresItem 2 3 2 2 2 2 4" xfId="1974"/>
    <cellStyle name="SAPBEXresItem 2 3 2 2 2 2 5" xfId="1975"/>
    <cellStyle name="SAPBEXresItem 2 3 2 2 2 2 6" xfId="1976"/>
    <cellStyle name="SAPBEXresItem 2 3 2 2 2 2 7" xfId="1977"/>
    <cellStyle name="SAPBEXresItem 2 3 2 2 2 2 8" xfId="1978"/>
    <cellStyle name="SAPBEXresItem 2 3 2 2 2 2 9" xfId="1979"/>
    <cellStyle name="SAPBEXresItem 2 3 2 2 2 3" xfId="1980"/>
    <cellStyle name="SAPBEXresItem 2 3 2 2 3" xfId="1981"/>
    <cellStyle name="SAPBEXresItem 2 3 2 2 3 2" xfId="1982"/>
    <cellStyle name="SAPBEXresItem 2 3 2 2 3 3" xfId="1983"/>
    <cellStyle name="SAPBEXresItem 2 3 2 2 3 4" xfId="1984"/>
    <cellStyle name="SAPBEXresItem 2 3 2 2 3 5" xfId="1985"/>
    <cellStyle name="SAPBEXresItem 2 3 2 2 3 6" xfId="1986"/>
    <cellStyle name="SAPBEXresItem 2 3 2 2 3 7" xfId="1987"/>
    <cellStyle name="SAPBEXresItem 2 3 2 2 3 8" xfId="1988"/>
    <cellStyle name="SAPBEXresItem 2 3 2 2 3 9" xfId="1989"/>
    <cellStyle name="SAPBEXresItem 2 3 2 2 4" xfId="1990"/>
    <cellStyle name="SAPBEXresItem 2 3 2 3" xfId="1991"/>
    <cellStyle name="SAPBEXresItem 2 3 2 3 2" xfId="1992"/>
    <cellStyle name="SAPBEXresItem 2 3 2 3 2 2" xfId="1993"/>
    <cellStyle name="SAPBEXresItem 2 3 2 3 2 3" xfId="1994"/>
    <cellStyle name="SAPBEXresItem 2 3 2 3 2 4" xfId="1995"/>
    <cellStyle name="SAPBEXresItem 2 3 2 3 2 5" xfId="1996"/>
    <cellStyle name="SAPBEXresItem 2 3 2 3 2 6" xfId="1997"/>
    <cellStyle name="SAPBEXresItem 2 3 2 3 2 7" xfId="1998"/>
    <cellStyle name="SAPBEXresItem 2 3 2 3 2 8" xfId="1999"/>
    <cellStyle name="SAPBEXresItem 2 3 2 3 2 9" xfId="2000"/>
    <cellStyle name="SAPBEXresItem 2 3 2 3 3" xfId="2001"/>
    <cellStyle name="SAPBEXresItem 2 3 2 4" xfId="2002"/>
    <cellStyle name="SAPBEXresItem 2 3 2 5" xfId="2003"/>
    <cellStyle name="SAPBEXresItem 2 3 2 6" xfId="2004"/>
    <cellStyle name="SAPBEXresItem 2 3 2 7" xfId="2005"/>
    <cellStyle name="SAPBEXresItem 2 3 2 8" xfId="2006"/>
    <cellStyle name="SAPBEXresItem 2 3 2 9" xfId="2007"/>
    <cellStyle name="SAPBEXresItem 2 3 3" xfId="2008"/>
    <cellStyle name="SAPBEXresItem 2 3 3 2" xfId="2009"/>
    <cellStyle name="SAPBEXresItem 2 3 3 2 2" xfId="2010"/>
    <cellStyle name="SAPBEXresItem 2 3 3 2 3" xfId="2011"/>
    <cellStyle name="SAPBEXresItem 2 3 3 2 4" xfId="2012"/>
    <cellStyle name="SAPBEXresItem 2 3 3 2 5" xfId="2013"/>
    <cellStyle name="SAPBEXresItem 2 3 3 2 6" xfId="2014"/>
    <cellStyle name="SAPBEXresItem 2 3 3 2 7" xfId="2015"/>
    <cellStyle name="SAPBEXresItem 2 3 3 2 8" xfId="2016"/>
    <cellStyle name="SAPBEXresItem 2 3 3 2 9" xfId="2017"/>
    <cellStyle name="SAPBEXresItem 2 3 3 3" xfId="2018"/>
    <cellStyle name="SAPBEXresItem 2 3 4" xfId="2019"/>
    <cellStyle name="SAPBEXresItem 2 3 5" xfId="2020"/>
    <cellStyle name="SAPBEXresItem 2 3 6" xfId="2021"/>
    <cellStyle name="SAPBEXresItem 2 3 7" xfId="2022"/>
    <cellStyle name="SAPBEXresItem 2 3 8" xfId="2023"/>
    <cellStyle name="SAPBEXresItem 2 3 9" xfId="2024"/>
    <cellStyle name="SAPBEXresItem 2 4" xfId="2025"/>
    <cellStyle name="SAPBEXresItem 2 4 10" xfId="2026"/>
    <cellStyle name="SAPBEXresItem 2 4 11" xfId="2027"/>
    <cellStyle name="SAPBEXresItem 2 4 2" xfId="2028"/>
    <cellStyle name="SAPBEXresItem 2 4 2 2" xfId="2029"/>
    <cellStyle name="SAPBEXresItem 2 4 2 2 2" xfId="2030"/>
    <cellStyle name="SAPBEXresItem 2 4 2 2 2 2" xfId="2031"/>
    <cellStyle name="SAPBEXresItem 2 4 2 2 2 3" xfId="2032"/>
    <cellStyle name="SAPBEXresItem 2 4 2 2 2 4" xfId="2033"/>
    <cellStyle name="SAPBEXresItem 2 4 2 2 2 5" xfId="2034"/>
    <cellStyle name="SAPBEXresItem 2 4 2 2 2 6" xfId="2035"/>
    <cellStyle name="SAPBEXresItem 2 4 2 2 2 7" xfId="2036"/>
    <cellStyle name="SAPBEXresItem 2 4 2 2 2 8" xfId="2037"/>
    <cellStyle name="SAPBEXresItem 2 4 2 2 2 9" xfId="2038"/>
    <cellStyle name="SAPBEXresItem 2 4 2 2 3" xfId="2039"/>
    <cellStyle name="SAPBEXresItem 2 4 2 3" xfId="2040"/>
    <cellStyle name="SAPBEXresItem 2 4 2 3 2" xfId="2041"/>
    <cellStyle name="SAPBEXresItem 2 4 2 3 3" xfId="2042"/>
    <cellStyle name="SAPBEXresItem 2 4 2 3 4" xfId="2043"/>
    <cellStyle name="SAPBEXresItem 2 4 2 3 5" xfId="2044"/>
    <cellStyle name="SAPBEXresItem 2 4 2 3 6" xfId="2045"/>
    <cellStyle name="SAPBEXresItem 2 4 2 3 7" xfId="2046"/>
    <cellStyle name="SAPBEXresItem 2 4 2 3 8" xfId="2047"/>
    <cellStyle name="SAPBEXresItem 2 4 2 3 9" xfId="2048"/>
    <cellStyle name="SAPBEXresItem 2 4 2 4" xfId="2049"/>
    <cellStyle name="SAPBEXresItem 2 4 3" xfId="2050"/>
    <cellStyle name="SAPBEXresItem 2 4 3 2" xfId="2051"/>
    <cellStyle name="SAPBEXresItem 2 4 3 2 2" xfId="2052"/>
    <cellStyle name="SAPBEXresItem 2 4 3 2 3" xfId="2053"/>
    <cellStyle name="SAPBEXresItem 2 4 3 2 4" xfId="2054"/>
    <cellStyle name="SAPBEXresItem 2 4 3 2 5" xfId="2055"/>
    <cellStyle name="SAPBEXresItem 2 4 3 2 6" xfId="2056"/>
    <cellStyle name="SAPBEXresItem 2 4 3 2 7" xfId="2057"/>
    <cellStyle name="SAPBEXresItem 2 4 3 2 8" xfId="2058"/>
    <cellStyle name="SAPBEXresItem 2 4 3 2 9" xfId="2059"/>
    <cellStyle name="SAPBEXresItem 2 4 3 3" xfId="2060"/>
    <cellStyle name="SAPBEXresItem 2 4 4" xfId="2061"/>
    <cellStyle name="SAPBEXresItem 2 4 5" xfId="2062"/>
    <cellStyle name="SAPBEXresItem 2 4 6" xfId="2063"/>
    <cellStyle name="SAPBEXresItem 2 4 7" xfId="2064"/>
    <cellStyle name="SAPBEXresItem 2 4 8" xfId="2065"/>
    <cellStyle name="SAPBEXresItem 2 4 9" xfId="2066"/>
    <cellStyle name="SAPBEXresItem 2 5" xfId="2067"/>
    <cellStyle name="SAPBEXresItem 2 5 2" xfId="2068"/>
    <cellStyle name="SAPBEXresItem 2 5 2 2" xfId="2069"/>
    <cellStyle name="SAPBEXresItem 2 5 2 3" xfId="2070"/>
    <cellStyle name="SAPBEXresItem 2 5 2 4" xfId="2071"/>
    <cellStyle name="SAPBEXresItem 2 5 2 5" xfId="2072"/>
    <cellStyle name="SAPBEXresItem 2 5 2 6" xfId="2073"/>
    <cellStyle name="SAPBEXresItem 2 5 2 7" xfId="2074"/>
    <cellStyle name="SAPBEXresItem 2 5 2 8" xfId="2075"/>
    <cellStyle name="SAPBEXresItem 2 5 2 9" xfId="2076"/>
    <cellStyle name="SAPBEXresItem 2 5 3" xfId="2077"/>
    <cellStyle name="SAPBEXresItem 2 6" xfId="2078"/>
    <cellStyle name="SAPBEXresItem 2 7" xfId="2079"/>
    <cellStyle name="SAPBEXresItem 2 8" xfId="2080"/>
    <cellStyle name="SAPBEXresItem 2 9" xfId="2081"/>
    <cellStyle name="SAPBEXresItem 3" xfId="2082"/>
    <cellStyle name="SAPBEXresItem 3 10" xfId="2083"/>
    <cellStyle name="SAPBEXresItem 3 11" xfId="2084"/>
    <cellStyle name="SAPBEXresItem 3 2" xfId="2085"/>
    <cellStyle name="SAPBEXresItem 3 2 10" xfId="2086"/>
    <cellStyle name="SAPBEXresItem 3 2 11" xfId="2087"/>
    <cellStyle name="SAPBEXresItem 3 2 2" xfId="2088"/>
    <cellStyle name="SAPBEXresItem 3 2 2 2" xfId="2089"/>
    <cellStyle name="SAPBEXresItem 3 2 2 2 2" xfId="2090"/>
    <cellStyle name="SAPBEXresItem 3 2 2 2 2 2" xfId="2091"/>
    <cellStyle name="SAPBEXresItem 3 2 2 2 2 3" xfId="2092"/>
    <cellStyle name="SAPBEXresItem 3 2 2 2 2 4" xfId="2093"/>
    <cellStyle name="SAPBEXresItem 3 2 2 2 2 5" xfId="2094"/>
    <cellStyle name="SAPBEXresItem 3 2 2 2 2 6" xfId="2095"/>
    <cellStyle name="SAPBEXresItem 3 2 2 2 2 7" xfId="2096"/>
    <cellStyle name="SAPBEXresItem 3 2 2 2 2 8" xfId="2097"/>
    <cellStyle name="SAPBEXresItem 3 2 2 2 2 9" xfId="2098"/>
    <cellStyle name="SAPBEXresItem 3 2 2 2 3" xfId="2099"/>
    <cellStyle name="SAPBEXresItem 3 2 2 3" xfId="2100"/>
    <cellStyle name="SAPBEXresItem 3 2 2 3 2" xfId="2101"/>
    <cellStyle name="SAPBEXresItem 3 2 2 3 3" xfId="2102"/>
    <cellStyle name="SAPBEXresItem 3 2 2 3 4" xfId="2103"/>
    <cellStyle name="SAPBEXresItem 3 2 2 3 5" xfId="2104"/>
    <cellStyle name="SAPBEXresItem 3 2 2 3 6" xfId="2105"/>
    <cellStyle name="SAPBEXresItem 3 2 2 3 7" xfId="2106"/>
    <cellStyle name="SAPBEXresItem 3 2 2 3 8" xfId="2107"/>
    <cellStyle name="SAPBEXresItem 3 2 2 3 9" xfId="2108"/>
    <cellStyle name="SAPBEXresItem 3 2 2 4" xfId="2109"/>
    <cellStyle name="SAPBEXresItem 3 2 3" xfId="2110"/>
    <cellStyle name="SAPBEXresItem 3 2 3 2" xfId="2111"/>
    <cellStyle name="SAPBEXresItem 3 2 3 2 2" xfId="2112"/>
    <cellStyle name="SAPBEXresItem 3 2 3 2 3" xfId="2113"/>
    <cellStyle name="SAPBEXresItem 3 2 3 2 4" xfId="2114"/>
    <cellStyle name="SAPBEXresItem 3 2 3 2 5" xfId="2115"/>
    <cellStyle name="SAPBEXresItem 3 2 3 2 6" xfId="2116"/>
    <cellStyle name="SAPBEXresItem 3 2 3 2 7" xfId="2117"/>
    <cellStyle name="SAPBEXresItem 3 2 3 2 8" xfId="2118"/>
    <cellStyle name="SAPBEXresItem 3 2 3 2 9" xfId="2119"/>
    <cellStyle name="SAPBEXresItem 3 2 3 3" xfId="2120"/>
    <cellStyle name="SAPBEXresItem 3 2 4" xfId="2121"/>
    <cellStyle name="SAPBEXresItem 3 2 5" xfId="2122"/>
    <cellStyle name="SAPBEXresItem 3 2 6" xfId="2123"/>
    <cellStyle name="SAPBEXresItem 3 2 7" xfId="2124"/>
    <cellStyle name="SAPBEXresItem 3 2 8" xfId="2125"/>
    <cellStyle name="SAPBEXresItem 3 2 9" xfId="2126"/>
    <cellStyle name="SAPBEXresItem 3 3" xfId="2127"/>
    <cellStyle name="SAPBEXresItem 3 3 2" xfId="2128"/>
    <cellStyle name="SAPBEXresItem 3 3 2 2" xfId="2129"/>
    <cellStyle name="SAPBEXresItem 3 3 2 3" xfId="2130"/>
    <cellStyle name="SAPBEXresItem 3 3 2 4" xfId="2131"/>
    <cellStyle name="SAPBEXresItem 3 3 2 5" xfId="2132"/>
    <cellStyle name="SAPBEXresItem 3 3 2 6" xfId="2133"/>
    <cellStyle name="SAPBEXresItem 3 3 2 7" xfId="2134"/>
    <cellStyle name="SAPBEXresItem 3 3 2 8" xfId="2135"/>
    <cellStyle name="SAPBEXresItem 3 3 2 9" xfId="2136"/>
    <cellStyle name="SAPBEXresItem 3 3 3" xfId="2137"/>
    <cellStyle name="SAPBEXresItem 3 4" xfId="2138"/>
    <cellStyle name="SAPBEXresItem 3 5" xfId="2139"/>
    <cellStyle name="SAPBEXresItem 3 6" xfId="2140"/>
    <cellStyle name="SAPBEXresItem 3 7" xfId="2141"/>
    <cellStyle name="SAPBEXresItem 3 8" xfId="2142"/>
    <cellStyle name="SAPBEXresItem 3 9" xfId="2143"/>
    <cellStyle name="SAPBEXresItem 4" xfId="2144"/>
    <cellStyle name="SAPBEXresItem 4 10" xfId="2145"/>
    <cellStyle name="SAPBEXresItem 4 11" xfId="2146"/>
    <cellStyle name="SAPBEXresItem 4 2" xfId="2147"/>
    <cellStyle name="SAPBEXresItem 4 2 2" xfId="2148"/>
    <cellStyle name="SAPBEXresItem 4 2 2 2" xfId="2149"/>
    <cellStyle name="SAPBEXresItem 4 2 2 2 2" xfId="2150"/>
    <cellStyle name="SAPBEXresItem 4 2 2 2 3" xfId="2151"/>
    <cellStyle name="SAPBEXresItem 4 2 2 2 4" xfId="2152"/>
    <cellStyle name="SAPBEXresItem 4 2 2 2 5" xfId="2153"/>
    <cellStyle name="SAPBEXresItem 4 2 2 2 6" xfId="2154"/>
    <cellStyle name="SAPBEXresItem 4 2 2 2 7" xfId="2155"/>
    <cellStyle name="SAPBEXresItem 4 2 2 2 8" xfId="2156"/>
    <cellStyle name="SAPBEXresItem 4 2 2 2 9" xfId="2157"/>
    <cellStyle name="SAPBEXresItem 4 2 2 3" xfId="2158"/>
    <cellStyle name="SAPBEXresItem 4 2 3" xfId="2159"/>
    <cellStyle name="SAPBEXresItem 4 2 3 2" xfId="2160"/>
    <cellStyle name="SAPBEXresItem 4 2 3 3" xfId="2161"/>
    <cellStyle name="SAPBEXresItem 4 2 3 4" xfId="2162"/>
    <cellStyle name="SAPBEXresItem 4 2 3 5" xfId="2163"/>
    <cellStyle name="SAPBEXresItem 4 2 3 6" xfId="2164"/>
    <cellStyle name="SAPBEXresItem 4 2 3 7" xfId="2165"/>
    <cellStyle name="SAPBEXresItem 4 2 3 8" xfId="2166"/>
    <cellStyle name="SAPBEXresItem 4 2 3 9" xfId="2167"/>
    <cellStyle name="SAPBEXresItem 4 2 4" xfId="2168"/>
    <cellStyle name="SAPBEXresItem 4 3" xfId="2169"/>
    <cellStyle name="SAPBEXresItem 4 3 2" xfId="2170"/>
    <cellStyle name="SAPBEXresItem 4 3 2 2" xfId="2171"/>
    <cellStyle name="SAPBEXresItem 4 3 2 3" xfId="2172"/>
    <cellStyle name="SAPBEXresItem 4 3 2 4" xfId="2173"/>
    <cellStyle name="SAPBEXresItem 4 3 2 5" xfId="2174"/>
    <cellStyle name="SAPBEXresItem 4 3 2 6" xfId="2175"/>
    <cellStyle name="SAPBEXresItem 4 3 2 7" xfId="2176"/>
    <cellStyle name="SAPBEXresItem 4 3 2 8" xfId="2177"/>
    <cellStyle name="SAPBEXresItem 4 3 2 9" xfId="2178"/>
    <cellStyle name="SAPBEXresItem 4 3 3" xfId="2179"/>
    <cellStyle name="SAPBEXresItem 4 4" xfId="2180"/>
    <cellStyle name="SAPBEXresItem 4 5" xfId="2181"/>
    <cellStyle name="SAPBEXresItem 4 6" xfId="2182"/>
    <cellStyle name="SAPBEXresItem 4 7" xfId="2183"/>
    <cellStyle name="SAPBEXresItem 4 8" xfId="2184"/>
    <cellStyle name="SAPBEXresItem 4 9" xfId="2185"/>
    <cellStyle name="SAPBEXresItem 5" xfId="2186"/>
    <cellStyle name="SAPBEXresItem 5 2" xfId="2187"/>
    <cellStyle name="SAPBEXresItem 5 2 2" xfId="2188"/>
    <cellStyle name="SAPBEXresItem 5 2 3" xfId="2189"/>
    <cellStyle name="SAPBEXresItem 5 2 4" xfId="2190"/>
    <cellStyle name="SAPBEXresItem 5 2 5" xfId="2191"/>
    <cellStyle name="SAPBEXresItem 5 2 6" xfId="2192"/>
    <cellStyle name="SAPBEXresItem 5 2 7" xfId="2193"/>
    <cellStyle name="SAPBEXresItem 5 2 8" xfId="2194"/>
    <cellStyle name="SAPBEXresItem 5 2 9" xfId="2195"/>
    <cellStyle name="SAPBEXresItem 5 3" xfId="2196"/>
    <cellStyle name="SAPBEXresItem 6" xfId="2197"/>
    <cellStyle name="SAPBEXresItem 7" xfId="2198"/>
    <cellStyle name="SAPBEXresItem 8" xfId="2199"/>
    <cellStyle name="SAPBEXresItem 9" xfId="2200"/>
    <cellStyle name="SAPBEXstdData" xfId="2201"/>
    <cellStyle name="SAPBEXstdData 2" xfId="2202"/>
    <cellStyle name="SAPBEXstdData 2 2" xfId="2203"/>
    <cellStyle name="SAPBEXstdDataEmph" xfId="2204"/>
    <cellStyle name="SAPBEXstdDataEmph 10" xfId="2205"/>
    <cellStyle name="SAPBEXstdDataEmph 11" xfId="2206"/>
    <cellStyle name="SAPBEXstdDataEmph 12" xfId="2207"/>
    <cellStyle name="SAPBEXstdDataEmph 13" xfId="2208"/>
    <cellStyle name="SAPBEXstdDataEmph 2" xfId="2209"/>
    <cellStyle name="SAPBEXstdDataEmph 2 10" xfId="2210"/>
    <cellStyle name="SAPBEXstdDataEmph 2 11" xfId="2211"/>
    <cellStyle name="SAPBEXstdDataEmph 2 12" xfId="2212"/>
    <cellStyle name="SAPBEXstdDataEmph 2 13" xfId="2213"/>
    <cellStyle name="SAPBEXstdDataEmph 2 2" xfId="2214"/>
    <cellStyle name="SAPBEXstdDataEmph 2 2 10" xfId="2215"/>
    <cellStyle name="SAPBEXstdDataEmph 2 2 11" xfId="2216"/>
    <cellStyle name="SAPBEXstdDataEmph 2 2 2" xfId="2217"/>
    <cellStyle name="SAPBEXstdDataEmph 2 2 2 10" xfId="2218"/>
    <cellStyle name="SAPBEXstdDataEmph 2 2 2 2" xfId="2219"/>
    <cellStyle name="SAPBEXstdDataEmph 2 2 2 2 2" xfId="2220"/>
    <cellStyle name="SAPBEXstdDataEmph 2 2 2 3" xfId="2221"/>
    <cellStyle name="SAPBEXstdDataEmph 2 2 2 4" xfId="2222"/>
    <cellStyle name="SAPBEXstdDataEmph 2 2 2 5" xfId="2223"/>
    <cellStyle name="SAPBEXstdDataEmph 2 2 2 6" xfId="2224"/>
    <cellStyle name="SAPBEXstdDataEmph 2 2 2 7" xfId="2225"/>
    <cellStyle name="SAPBEXstdDataEmph 2 2 2 8" xfId="2226"/>
    <cellStyle name="SAPBEXstdDataEmph 2 2 2 9" xfId="2227"/>
    <cellStyle name="SAPBEXstdDataEmph 2 2 3" xfId="2228"/>
    <cellStyle name="SAPBEXstdDataEmph 2 2 4" xfId="2229"/>
    <cellStyle name="SAPBEXstdDataEmph 2 2 5" xfId="2230"/>
    <cellStyle name="SAPBEXstdDataEmph 2 2 6" xfId="2231"/>
    <cellStyle name="SAPBEXstdDataEmph 2 2 7" xfId="2232"/>
    <cellStyle name="SAPBEXstdDataEmph 2 2 8" xfId="2233"/>
    <cellStyle name="SAPBEXstdDataEmph 2 2 9" xfId="2234"/>
    <cellStyle name="SAPBEXstdDataEmph 2 3" xfId="2235"/>
    <cellStyle name="SAPBEXstdDataEmph 2 3 10" xfId="2236"/>
    <cellStyle name="SAPBEXstdDataEmph 2 3 11" xfId="2237"/>
    <cellStyle name="SAPBEXstdDataEmph 2 3 2" xfId="2238"/>
    <cellStyle name="SAPBEXstdDataEmph 2 3 2 10" xfId="2239"/>
    <cellStyle name="SAPBEXstdDataEmph 2 3 2 2" xfId="2240"/>
    <cellStyle name="SAPBEXstdDataEmph 2 3 2 2 2" xfId="2241"/>
    <cellStyle name="SAPBEXstdDataEmph 2 3 2 3" xfId="2242"/>
    <cellStyle name="SAPBEXstdDataEmph 2 3 2 4" xfId="2243"/>
    <cellStyle name="SAPBEXstdDataEmph 2 3 2 5" xfId="2244"/>
    <cellStyle name="SAPBEXstdDataEmph 2 3 2 6" xfId="2245"/>
    <cellStyle name="SAPBEXstdDataEmph 2 3 2 7" xfId="2246"/>
    <cellStyle name="SAPBEXstdDataEmph 2 3 2 8" xfId="2247"/>
    <cellStyle name="SAPBEXstdDataEmph 2 3 2 9" xfId="2248"/>
    <cellStyle name="SAPBEXstdDataEmph 2 3 3" xfId="2249"/>
    <cellStyle name="SAPBEXstdDataEmph 2 3 4" xfId="2250"/>
    <cellStyle name="SAPBEXstdDataEmph 2 3 5" xfId="2251"/>
    <cellStyle name="SAPBEXstdDataEmph 2 3 6" xfId="2252"/>
    <cellStyle name="SAPBEXstdDataEmph 2 3 7" xfId="2253"/>
    <cellStyle name="SAPBEXstdDataEmph 2 3 8" xfId="2254"/>
    <cellStyle name="SAPBEXstdDataEmph 2 3 9" xfId="2255"/>
    <cellStyle name="SAPBEXstdDataEmph 2 4" xfId="2256"/>
    <cellStyle name="SAPBEXstdDataEmph 2 4 10" xfId="2257"/>
    <cellStyle name="SAPBEXstdDataEmph 2 4 2" xfId="2258"/>
    <cellStyle name="SAPBEXstdDataEmph 2 4 2 2" xfId="2259"/>
    <cellStyle name="SAPBEXstdDataEmph 2 4 3" xfId="2260"/>
    <cellStyle name="SAPBEXstdDataEmph 2 4 4" xfId="2261"/>
    <cellStyle name="SAPBEXstdDataEmph 2 4 5" xfId="2262"/>
    <cellStyle name="SAPBEXstdDataEmph 2 4 6" xfId="2263"/>
    <cellStyle name="SAPBEXstdDataEmph 2 4 7" xfId="2264"/>
    <cellStyle name="SAPBEXstdDataEmph 2 4 8" xfId="2265"/>
    <cellStyle name="SAPBEXstdDataEmph 2 4 9" xfId="2266"/>
    <cellStyle name="SAPBEXstdDataEmph 2 5" xfId="2267"/>
    <cellStyle name="SAPBEXstdDataEmph 2 6" xfId="2268"/>
    <cellStyle name="SAPBEXstdDataEmph 2 7" xfId="2269"/>
    <cellStyle name="SAPBEXstdDataEmph 2 8" xfId="2270"/>
    <cellStyle name="SAPBEXstdDataEmph 2 9" xfId="2271"/>
    <cellStyle name="SAPBEXstdDataEmph 3" xfId="2272"/>
    <cellStyle name="SAPBEXstdDataEmph 3 10" xfId="2273"/>
    <cellStyle name="SAPBEXstdDataEmph 3 11" xfId="2274"/>
    <cellStyle name="SAPBEXstdDataEmph 3 2" xfId="2275"/>
    <cellStyle name="SAPBEXstdDataEmph 3 2 10" xfId="2276"/>
    <cellStyle name="SAPBEXstdDataEmph 3 2 2" xfId="2277"/>
    <cellStyle name="SAPBEXstdDataEmph 3 2 2 2" xfId="2278"/>
    <cellStyle name="SAPBEXstdDataEmph 3 2 3" xfId="2279"/>
    <cellStyle name="SAPBEXstdDataEmph 3 2 4" xfId="2280"/>
    <cellStyle name="SAPBEXstdDataEmph 3 2 5" xfId="2281"/>
    <cellStyle name="SAPBEXstdDataEmph 3 2 6" xfId="2282"/>
    <cellStyle name="SAPBEXstdDataEmph 3 2 7" xfId="2283"/>
    <cellStyle name="SAPBEXstdDataEmph 3 2 8" xfId="2284"/>
    <cellStyle name="SAPBEXstdDataEmph 3 2 9" xfId="2285"/>
    <cellStyle name="SAPBEXstdDataEmph 3 3" xfId="2286"/>
    <cellStyle name="SAPBEXstdDataEmph 3 4" xfId="2287"/>
    <cellStyle name="SAPBEXstdDataEmph 3 5" xfId="2288"/>
    <cellStyle name="SAPBEXstdDataEmph 3 6" xfId="2289"/>
    <cellStyle name="SAPBEXstdDataEmph 3 7" xfId="2290"/>
    <cellStyle name="SAPBEXstdDataEmph 3 8" xfId="2291"/>
    <cellStyle name="SAPBEXstdDataEmph 3 9" xfId="2292"/>
    <cellStyle name="SAPBEXstdDataEmph 4" xfId="2293"/>
    <cellStyle name="SAPBEXstdDataEmph 4 10" xfId="2294"/>
    <cellStyle name="SAPBEXstdDataEmph 4 2" xfId="2295"/>
    <cellStyle name="SAPBEXstdDataEmph 4 2 2" xfId="2296"/>
    <cellStyle name="SAPBEXstdDataEmph 4 3" xfId="2297"/>
    <cellStyle name="SAPBEXstdDataEmph 4 4" xfId="2298"/>
    <cellStyle name="SAPBEXstdDataEmph 4 5" xfId="2299"/>
    <cellStyle name="SAPBEXstdDataEmph 4 6" xfId="2300"/>
    <cellStyle name="SAPBEXstdDataEmph 4 7" xfId="2301"/>
    <cellStyle name="SAPBEXstdDataEmph 4 8" xfId="2302"/>
    <cellStyle name="SAPBEXstdDataEmph 4 9" xfId="2303"/>
    <cellStyle name="SAPBEXstdDataEmph 5" xfId="2304"/>
    <cellStyle name="SAPBEXstdDataEmph 6" xfId="2305"/>
    <cellStyle name="SAPBEXstdDataEmph 7" xfId="2306"/>
    <cellStyle name="SAPBEXstdDataEmph 8" xfId="2307"/>
    <cellStyle name="SAPBEXstdDataEmph 9" xfId="2308"/>
    <cellStyle name="SAPBEXstdItem" xfId="2309"/>
    <cellStyle name="SAPBEXstdItem 10" xfId="2310"/>
    <cellStyle name="SAPBEXstdItem 11" xfId="2311"/>
    <cellStyle name="SAPBEXstdItem 2" xfId="2312"/>
    <cellStyle name="SAPBEXstdItem 3" xfId="2313"/>
    <cellStyle name="SAPBEXstdItem 4" xfId="2314"/>
    <cellStyle name="SAPBEXstdItem 5" xfId="2315"/>
    <cellStyle name="SAPBEXstdItem 6" xfId="2316"/>
    <cellStyle name="SAPBEXstdItem 7" xfId="2317"/>
    <cellStyle name="SAPBEXstdItem 8" xfId="2318"/>
    <cellStyle name="SAPBEXstdItem 9" xfId="2319"/>
    <cellStyle name="SAPBEXtitle" xfId="2320"/>
    <cellStyle name="SAPBEXundefined" xfId="2321"/>
    <cellStyle name="SAPBEXundefined 10" xfId="2322"/>
    <cellStyle name="SAPBEXundefined 11" xfId="2323"/>
    <cellStyle name="SAPBEXundefined 12" xfId="2324"/>
    <cellStyle name="SAPBEXundefined 13" xfId="2325"/>
    <cellStyle name="SAPBEXundefined 2" xfId="2326"/>
    <cellStyle name="SAPBEXundefined 2 10" xfId="2327"/>
    <cellStyle name="SAPBEXundefined 2 11" xfId="2328"/>
    <cellStyle name="SAPBEXundefined 2 12" xfId="2329"/>
    <cellStyle name="SAPBEXundefined 2 13" xfId="2330"/>
    <cellStyle name="SAPBEXundefined 2 2" xfId="2331"/>
    <cellStyle name="SAPBEXundefined 2 2 10" xfId="2332"/>
    <cellStyle name="SAPBEXundefined 2 2 11" xfId="2333"/>
    <cellStyle name="SAPBEXundefined 2 2 2" xfId="2334"/>
    <cellStyle name="SAPBEXundefined 2 2 2 10" xfId="2335"/>
    <cellStyle name="SAPBEXundefined 2 2 2 2" xfId="2336"/>
    <cellStyle name="SAPBEXundefined 2 2 2 2 2" xfId="2337"/>
    <cellStyle name="SAPBEXundefined 2 2 2 3" xfId="2338"/>
    <cellStyle name="SAPBEXundefined 2 2 2 4" xfId="2339"/>
    <cellStyle name="SAPBEXundefined 2 2 2 5" xfId="2340"/>
    <cellStyle name="SAPBEXundefined 2 2 2 6" xfId="2341"/>
    <cellStyle name="SAPBEXundefined 2 2 2 7" xfId="2342"/>
    <cellStyle name="SAPBEXundefined 2 2 2 8" xfId="2343"/>
    <cellStyle name="SAPBEXundefined 2 2 2 9" xfId="2344"/>
    <cellStyle name="SAPBEXundefined 2 2 3" xfId="2345"/>
    <cellStyle name="SAPBEXundefined 2 2 4" xfId="2346"/>
    <cellStyle name="SAPBEXundefined 2 2 5" xfId="2347"/>
    <cellStyle name="SAPBEXundefined 2 2 6" xfId="2348"/>
    <cellStyle name="SAPBEXundefined 2 2 7" xfId="2349"/>
    <cellStyle name="SAPBEXundefined 2 2 8" xfId="2350"/>
    <cellStyle name="SAPBEXundefined 2 2 9" xfId="2351"/>
    <cellStyle name="SAPBEXundefined 2 3" xfId="2352"/>
    <cellStyle name="SAPBEXundefined 2 3 10" xfId="2353"/>
    <cellStyle name="SAPBEXundefined 2 3 11" xfId="2354"/>
    <cellStyle name="SAPBEXundefined 2 3 2" xfId="2355"/>
    <cellStyle name="SAPBEXundefined 2 3 2 10" xfId="2356"/>
    <cellStyle name="SAPBEXundefined 2 3 2 2" xfId="2357"/>
    <cellStyle name="SAPBEXundefined 2 3 2 2 2" xfId="2358"/>
    <cellStyle name="SAPBEXundefined 2 3 2 3" xfId="2359"/>
    <cellStyle name="SAPBEXundefined 2 3 2 4" xfId="2360"/>
    <cellStyle name="SAPBEXundefined 2 3 2 5" xfId="2361"/>
    <cellStyle name="SAPBEXundefined 2 3 2 6" xfId="2362"/>
    <cellStyle name="SAPBEXundefined 2 3 2 7" xfId="2363"/>
    <cellStyle name="SAPBEXundefined 2 3 2 8" xfId="2364"/>
    <cellStyle name="SAPBEXundefined 2 3 2 9" xfId="2365"/>
    <cellStyle name="SAPBEXundefined 2 3 3" xfId="2366"/>
    <cellStyle name="SAPBEXundefined 2 3 4" xfId="2367"/>
    <cellStyle name="SAPBEXundefined 2 3 5" xfId="2368"/>
    <cellStyle name="SAPBEXundefined 2 3 6" xfId="2369"/>
    <cellStyle name="SAPBEXundefined 2 3 7" xfId="2370"/>
    <cellStyle name="SAPBEXundefined 2 3 8" xfId="2371"/>
    <cellStyle name="SAPBEXundefined 2 3 9" xfId="2372"/>
    <cellStyle name="SAPBEXundefined 2 4" xfId="2373"/>
    <cellStyle name="SAPBEXundefined 2 4 10" xfId="2374"/>
    <cellStyle name="SAPBEXundefined 2 4 2" xfId="2375"/>
    <cellStyle name="SAPBEXundefined 2 4 2 2" xfId="2376"/>
    <cellStyle name="SAPBEXundefined 2 4 3" xfId="2377"/>
    <cellStyle name="SAPBEXundefined 2 4 4" xfId="2378"/>
    <cellStyle name="SAPBEXundefined 2 4 5" xfId="2379"/>
    <cellStyle name="SAPBEXundefined 2 4 6" xfId="2380"/>
    <cellStyle name="SAPBEXundefined 2 4 7" xfId="2381"/>
    <cellStyle name="SAPBEXundefined 2 4 8" xfId="2382"/>
    <cellStyle name="SAPBEXundefined 2 4 9" xfId="2383"/>
    <cellStyle name="SAPBEXundefined 2 5" xfId="2384"/>
    <cellStyle name="SAPBEXundefined 2 6" xfId="2385"/>
    <cellStyle name="SAPBEXundefined 2 7" xfId="2386"/>
    <cellStyle name="SAPBEXundefined 2 8" xfId="2387"/>
    <cellStyle name="SAPBEXundefined 2 9" xfId="2388"/>
    <cellStyle name="SAPBEXundefined 3" xfId="2389"/>
    <cellStyle name="SAPBEXundefined 3 10" xfId="2390"/>
    <cellStyle name="SAPBEXundefined 3 11" xfId="2391"/>
    <cellStyle name="SAPBEXundefined 3 2" xfId="2392"/>
    <cellStyle name="SAPBEXundefined 3 2 10" xfId="2393"/>
    <cellStyle name="SAPBEXundefined 3 2 2" xfId="2394"/>
    <cellStyle name="SAPBEXundefined 3 2 2 2" xfId="2395"/>
    <cellStyle name="SAPBEXundefined 3 2 3" xfId="2396"/>
    <cellStyle name="SAPBEXundefined 3 2 4" xfId="2397"/>
    <cellStyle name="SAPBEXundefined 3 2 5" xfId="2398"/>
    <cellStyle name="SAPBEXundefined 3 2 6" xfId="2399"/>
    <cellStyle name="SAPBEXundefined 3 2 7" xfId="2400"/>
    <cellStyle name="SAPBEXundefined 3 2 8" xfId="2401"/>
    <cellStyle name="SAPBEXundefined 3 2 9" xfId="2402"/>
    <cellStyle name="SAPBEXundefined 3 3" xfId="2403"/>
    <cellStyle name="SAPBEXundefined 3 4" xfId="2404"/>
    <cellStyle name="SAPBEXundefined 3 5" xfId="2405"/>
    <cellStyle name="SAPBEXundefined 3 6" xfId="2406"/>
    <cellStyle name="SAPBEXundefined 3 7" xfId="2407"/>
    <cellStyle name="SAPBEXundefined 3 8" xfId="2408"/>
    <cellStyle name="SAPBEXundefined 3 9" xfId="2409"/>
    <cellStyle name="SAPBEXundefined 4" xfId="2410"/>
    <cellStyle name="SAPBEXundefined 4 10" xfId="2411"/>
    <cellStyle name="SAPBEXundefined 4 2" xfId="2412"/>
    <cellStyle name="SAPBEXundefined 4 2 2" xfId="2413"/>
    <cellStyle name="SAPBEXundefined 4 3" xfId="2414"/>
    <cellStyle name="SAPBEXundefined 4 4" xfId="2415"/>
    <cellStyle name="SAPBEXundefined 4 5" xfId="2416"/>
    <cellStyle name="SAPBEXundefined 4 6" xfId="2417"/>
    <cellStyle name="SAPBEXundefined 4 7" xfId="2418"/>
    <cellStyle name="SAPBEXundefined 4 8" xfId="2419"/>
    <cellStyle name="SAPBEXundefined 4 9" xfId="2420"/>
    <cellStyle name="SAPBEXundefined 5" xfId="2421"/>
    <cellStyle name="SAPBEXundefined 6" xfId="2422"/>
    <cellStyle name="SAPBEXundefined 7" xfId="2423"/>
    <cellStyle name="SAPBEXundefined 8" xfId="2424"/>
    <cellStyle name="SAPBEXundefined 9" xfId="2425"/>
    <cellStyle name="Satisfaisant 2" xfId="2426"/>
    <cellStyle name="Sortie 2" xfId="2427"/>
    <cellStyle name="Sortie 2 2" xfId="2428"/>
    <cellStyle name="Standard 2" xfId="2429"/>
    <cellStyle name="Standard 2 2" xfId="2430"/>
    <cellStyle name="Standard 2 2 2" xfId="2431"/>
    <cellStyle name="Standard 2 2 2 2" xfId="2594"/>
    <cellStyle name="Standard 2 2 3" xfId="2593"/>
    <cellStyle name="Standard 3" xfId="2432"/>
    <cellStyle name="Standard 3 2" xfId="2433"/>
    <cellStyle name="Standard 4" xfId="2434"/>
    <cellStyle name="Standard 4 2" xfId="2435"/>
    <cellStyle name="Standard 4 3" xfId="2436"/>
    <cellStyle name="Standard 5" xfId="2437"/>
    <cellStyle name="Standard_2010-06-11_UP_Datei_Need_DD3_DFM_Telco_work_V02" xfId="2438"/>
    <cellStyle name="Texte explicatif 2" xfId="2439"/>
    <cellStyle name="Titre 2" xfId="2440"/>
    <cellStyle name="Titre 1 2" xfId="2441"/>
    <cellStyle name="Titre 2 2" xfId="2442"/>
    <cellStyle name="Titre 3 2" xfId="2443"/>
    <cellStyle name="Titre 4 2" xfId="2444"/>
    <cellStyle name="Total 2" xfId="2445"/>
    <cellStyle name="Total 2 2" xfId="2446"/>
    <cellStyle name="Total 3" xfId="2447"/>
    <cellStyle name="Total 3 2" xfId="2448"/>
    <cellStyle name="Total 4" xfId="2449"/>
    <cellStyle name="Total 4 2" xfId="2450"/>
    <cellStyle name="Total 5" xfId="2451"/>
    <cellStyle name="Total 5 2" xfId="2452"/>
    <cellStyle name="Total 6" xfId="2453"/>
    <cellStyle name="Total 6 2" xfId="2454"/>
    <cellStyle name="Total 7" xfId="2455"/>
    <cellStyle name="Total 7 2" xfId="2456"/>
    <cellStyle name="Total 8" xfId="2457"/>
    <cellStyle name="Total 8 2" xfId="2458"/>
    <cellStyle name="Vérification 2" xfId="2459"/>
    <cellStyle name="Обычный_Bulk_Batch3_ScopeofWork" xfId="246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.corp\Projects\Users\TO94717\Local%20Settings\Temporary%20Internet%20Files\Content.Outlook\LGL2JEYM\ConBid%20BoM%20Template%20Door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cs.airbus.corp/Users/to42942/Local%20Settings/Temporary%20Internet%20Files/Content.Outlook/ET5346MC/MD%2020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fx\Gestion%20des%20Mati&#232;res\CONBID\Conbid%202015\AD%20for%20sanity%20check%20-%20TI%20CONBID%202015%20Extracted%2021-1-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s.corp\Projects\Users\GENTIL~1\AppData\Local\Temp\Xl0000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cs.airbus.corp/Users/PARMANTIER_E/AppData/Local/Microsoft/Windows/Temporary%20Internet%20Files/Content.Outlook/JIIVPANB/Master_Data_collection_Template_Global_Pic_04.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cs.airbus.corp/MSOFFICE/Daten2010/Bedarfsplanung_20100623/1_MPKT004_Stamm_201102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cs.airbus.corp/MSOFFICE/Daten2011/Bedarfsplanung/3_MIDDisp_alle_2011_201208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20223_Conbid%20Demand%20Planning%20ECD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M2A%20(2)\Suivi%20de%20production\Airbus-Aerolia\CONBID%20AEROLIA%202013\ConBid%20BoM%20Templ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cs.airbus.corp/sites/Conbid_Tool_Project/Project%20management/03%20-%20Deployment/10%20-%20Master%20Data%20Collection/20%20-%20Titanium/Demand%202015/Titanium-2015-Demand%20file-V14-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M"/>
      <sheetName val="ACCEPTABLE VALUES"/>
    </sheetNames>
    <sheetDataSet>
      <sheetData sheetId="0" refreshError="1"/>
      <sheetData sheetId="1">
        <row r="3">
          <cell r="L3" t="str">
            <v>PLATE</v>
          </cell>
          <cell r="N3" t="str">
            <v>ALL SA</v>
          </cell>
        </row>
        <row r="4">
          <cell r="L4" t="str">
            <v>PLATE&gt;12mm</v>
          </cell>
          <cell r="N4" t="str">
            <v>SA EX A318</v>
          </cell>
        </row>
        <row r="5">
          <cell r="L5" t="str">
            <v>PLATE&lt;12mm</v>
          </cell>
          <cell r="N5" t="str">
            <v>SA EX A319</v>
          </cell>
        </row>
        <row r="6">
          <cell r="L6" t="str">
            <v>MACHINED PLATE</v>
          </cell>
          <cell r="N6" t="str">
            <v>SA EX A320</v>
          </cell>
        </row>
        <row r="7">
          <cell r="L7" t="str">
            <v>STANDARD SHEET</v>
          </cell>
          <cell r="N7" t="str">
            <v>SA EX A321</v>
          </cell>
        </row>
        <row r="8">
          <cell r="L8" t="str">
            <v>FUSE SHEET</v>
          </cell>
          <cell r="N8" t="str">
            <v>A318</v>
          </cell>
        </row>
        <row r="9">
          <cell r="L9" t="str">
            <v>COIL SHEET</v>
          </cell>
          <cell r="N9" t="str">
            <v>A319</v>
          </cell>
        </row>
        <row r="10">
          <cell r="N10" t="str">
            <v>A320</v>
          </cell>
        </row>
        <row r="11">
          <cell r="N11" t="str">
            <v>A321</v>
          </cell>
        </row>
        <row r="12">
          <cell r="N12" t="str">
            <v>ALL LR</v>
          </cell>
        </row>
        <row r="13">
          <cell r="N13" t="str">
            <v>LR EX A330</v>
          </cell>
        </row>
        <row r="14">
          <cell r="N14" t="str">
            <v>LR EX A340</v>
          </cell>
        </row>
        <row r="15">
          <cell r="N15" t="str">
            <v>LR EX A340-600</v>
          </cell>
        </row>
        <row r="16">
          <cell r="N16" t="str">
            <v>A330</v>
          </cell>
        </row>
        <row r="17">
          <cell r="N17" t="str">
            <v>A340</v>
          </cell>
        </row>
        <row r="18">
          <cell r="N18" t="str">
            <v>A340-600</v>
          </cell>
        </row>
        <row r="19">
          <cell r="N19" t="str">
            <v>A380</v>
          </cell>
        </row>
        <row r="20">
          <cell r="N20" t="str">
            <v>A380F</v>
          </cell>
        </row>
        <row r="21">
          <cell r="N21" t="str">
            <v>A400M</v>
          </cell>
        </row>
        <row r="22">
          <cell r="N22" t="str">
            <v>A350</v>
          </cell>
        </row>
        <row r="23">
          <cell r="N23" t="str">
            <v>A30X</v>
          </cell>
        </row>
        <row r="24">
          <cell r="N24" t="str">
            <v>AIRBUS ALL</v>
          </cell>
        </row>
        <row r="25">
          <cell r="N25" t="str">
            <v>ATR</v>
          </cell>
        </row>
        <row r="26">
          <cell r="N26" t="str">
            <v>EC</v>
          </cell>
        </row>
        <row r="27">
          <cell r="N27" t="str">
            <v>F7X</v>
          </cell>
        </row>
        <row r="28">
          <cell r="N28" t="str">
            <v>HAWKER</v>
          </cell>
        </row>
        <row r="29">
          <cell r="N29" t="str">
            <v>NIMROD</v>
          </cell>
        </row>
        <row r="30">
          <cell r="N30" t="str">
            <v>T45</v>
          </cell>
        </row>
        <row r="31">
          <cell r="N31" t="str">
            <v>TORNADO</v>
          </cell>
        </row>
        <row r="32">
          <cell r="N32" t="str">
            <v>OTHER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 2013"/>
      <sheetName val="request"/>
      <sheetName val="old"/>
      <sheetName val="New PPM Calculation"/>
      <sheetName val="Old-Cat O"/>
      <sheetName val="Pick list data base"/>
      <sheetName val="Supplier Picture"/>
      <sheetName val="Scoring"/>
      <sheetName val="DSQR"/>
      <sheetName val="SAPBW_DOWNLOAD R1"/>
      <sheetName val="SAPBW_DOWNLOAD D1"/>
      <sheetName val="SQIP"/>
      <sheetName val="List of suppliers"/>
      <sheetName val="Graph"/>
      <sheetName val="KPI Air Supply"/>
      <sheetName val="IPCA Status"/>
    </sheetNames>
    <sheetDataSet>
      <sheetData sheetId="0" refreshError="1"/>
      <sheetData sheetId="1" refreshError="1"/>
      <sheetData sheetId="2">
        <row r="2">
          <cell r="B2" t="str">
            <v>D. The GRAMS deployment is launched</v>
          </cell>
        </row>
        <row r="27">
          <cell r="B27" t="str">
            <v>Forgings</v>
          </cell>
        </row>
        <row r="28">
          <cell r="B28" t="str">
            <v>Castings</v>
          </cell>
        </row>
        <row r="29">
          <cell r="B29" t="str">
            <v>Titanium</v>
          </cell>
        </row>
        <row r="30">
          <cell r="B30" t="str">
            <v>Special Alloys</v>
          </cell>
        </row>
        <row r="31">
          <cell r="B31" t="str">
            <v>Tubes</v>
          </cell>
        </row>
      </sheetData>
      <sheetData sheetId="3" refreshError="1"/>
      <sheetData sheetId="4" refreshError="1"/>
      <sheetData sheetId="5">
        <row r="24">
          <cell r="C24" t="str">
            <v>C.  Critical equipmentt identified without FMEA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Ti CONBID FORECAST"/>
      <sheetName val="ValidData"/>
      <sheetName val="AD for sanity check - TI CONBID"/>
    </sheetNames>
    <sheetDataSet>
      <sheetData sheetId="0"/>
      <sheetData sheetId="1"/>
      <sheetData sheetId="2">
        <row r="3">
          <cell r="A3" t="str">
            <v>RTI</v>
          </cell>
          <cell r="B3" t="str">
            <v>AIRBUS PA</v>
          </cell>
        </row>
        <row r="4">
          <cell r="B4" t="str">
            <v>AIRBUS PC</v>
          </cell>
        </row>
        <row r="5">
          <cell r="B5" t="str">
            <v>AIRBUS PM</v>
          </cell>
        </row>
        <row r="6">
          <cell r="B6" t="str">
            <v>AIRBUS PV</v>
          </cell>
        </row>
        <row r="7">
          <cell r="B7" t="str">
            <v>AEROLIA</v>
          </cell>
        </row>
        <row r="8">
          <cell r="B8" t="str">
            <v>AIRBUS TR</v>
          </cell>
        </row>
        <row r="9">
          <cell r="B9" t="str">
            <v>AIRBUS TT</v>
          </cell>
        </row>
        <row r="10">
          <cell r="B10" t="str">
            <v>AIRBUS TW</v>
          </cell>
        </row>
        <row r="11">
          <cell r="B11" t="str">
            <v>AIRBUS TY</v>
          </cell>
        </row>
        <row r="12">
          <cell r="B12" t="str">
            <v>BAYERN CHEMIE PROTAC</v>
          </cell>
        </row>
        <row r="13">
          <cell r="B13" t="str">
            <v>EADS ASTRIUM</v>
          </cell>
        </row>
        <row r="14">
          <cell r="B14" t="str">
            <v>EADS ATR</v>
          </cell>
        </row>
        <row r="15">
          <cell r="B15" t="str">
            <v>EADS ATR/EFA</v>
          </cell>
        </row>
        <row r="16">
          <cell r="B16" t="str">
            <v>AIRBUS MILITARY</v>
          </cell>
        </row>
        <row r="17">
          <cell r="B17" t="str">
            <v>EADS ECD</v>
          </cell>
        </row>
        <row r="18">
          <cell r="B18" t="str">
            <v>EADS ECF</v>
          </cell>
        </row>
        <row r="19">
          <cell r="B19" t="str">
            <v>EADS EFA</v>
          </cell>
        </row>
        <row r="20">
          <cell r="B20" t="str">
            <v>EADS MILITARY</v>
          </cell>
        </row>
        <row r="21">
          <cell r="B21" t="str">
            <v>EADS SOCATA</v>
          </cell>
        </row>
        <row r="22">
          <cell r="B22" t="str">
            <v>EADS SOGERMA</v>
          </cell>
        </row>
        <row r="23">
          <cell r="B23" t="str">
            <v>LFK</v>
          </cell>
        </row>
        <row r="24">
          <cell r="B24" t="str">
            <v>PREMIUM AEROTECH</v>
          </cell>
        </row>
        <row r="25">
          <cell r="B25" t="str">
            <v>AIRBUS France</v>
          </cell>
        </row>
        <row r="26">
          <cell r="B26" t="str">
            <v>CASSIDIAN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for Demand Planning"/>
      <sheetName val="ACCEPTABLE VALUES"/>
    </sheetNames>
    <sheetDataSet>
      <sheetData sheetId="0"/>
      <sheetData sheetId="1">
        <row r="3">
          <cell r="B3" t="str">
            <v>AIRBUS FUSELAGE FRANCE (NOSE &amp; CENTER)</v>
          </cell>
        </row>
        <row r="4">
          <cell r="B4" t="str">
            <v>AIRBUS FUSELAGE GERMANY (FORWARD &amp; AFT)</v>
          </cell>
        </row>
        <row r="5">
          <cell r="B5" t="str">
            <v>AIRBUS MILITARY</v>
          </cell>
        </row>
        <row r="6">
          <cell r="B6" t="str">
            <v>AIRBUS REAR FUSELAGE &amp; EMPENNAGE</v>
          </cell>
        </row>
        <row r="7">
          <cell r="B7" t="str">
            <v>AIRBUS WING</v>
          </cell>
        </row>
        <row r="8">
          <cell r="B8" t="str">
            <v>EADS AEROLIA</v>
          </cell>
        </row>
        <row r="9">
          <cell r="B9" t="str">
            <v>EADS ASTRIUM</v>
          </cell>
        </row>
        <row r="10">
          <cell r="B10" t="str">
            <v>EADS PREMIUM AEROTEC (PAG)</v>
          </cell>
        </row>
        <row r="11">
          <cell r="B11" t="str">
            <v>EADS DUTCH SPACE</v>
          </cell>
        </row>
        <row r="12">
          <cell r="B12" t="str">
            <v>EADS ECD</v>
          </cell>
        </row>
        <row r="13">
          <cell r="B13" t="str">
            <v>EADS ECF</v>
          </cell>
        </row>
        <row r="14">
          <cell r="B14" t="str">
            <v>EADS CASSIDIAN</v>
          </cell>
        </row>
        <row r="15">
          <cell r="B15" t="str">
            <v>EADS SOCATA</v>
          </cell>
        </row>
        <row r="16">
          <cell r="B16" t="str">
            <v>EADS SOGERMA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ur_Enabled_WorkPackages"/>
      <sheetName val="Pull_Down"/>
      <sheetName val="Dash_Board"/>
    </sheetNames>
    <sheetDataSet>
      <sheetData sheetId="0"/>
      <sheetData sheetId="1">
        <row r="1">
          <cell r="A1" t="str">
            <v>Y</v>
          </cell>
          <cell r="B1" t="str">
            <v>Q1-2014</v>
          </cell>
        </row>
        <row r="2">
          <cell r="B2" t="str">
            <v>Q2-2014</v>
          </cell>
        </row>
        <row r="3">
          <cell r="B3" t="str">
            <v>Q3-2014</v>
          </cell>
        </row>
        <row r="4">
          <cell r="B4" t="str">
            <v>Q4-2014</v>
          </cell>
        </row>
        <row r="5">
          <cell r="B5">
            <v>2015</v>
          </cell>
        </row>
      </sheetData>
      <sheetData sheetId="2">
        <row r="24">
          <cell r="A24" t="str">
            <v>Q1-2014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Ausw Derivat"/>
      <sheetName val="Ausw_Gewicht"/>
      <sheetName val="Ausw_Derivat"/>
      <sheetName val="Ausw_Derivat (2)"/>
      <sheetName val="Stammdaten fuer PPRT"/>
      <sheetName val="PPRT080125"/>
    </sheetNames>
    <sheetDataSet>
      <sheetData sheetId="0"/>
      <sheetData sheetId="1"/>
      <sheetData sheetId="2"/>
      <sheetData sheetId="3"/>
      <sheetData sheetId="4"/>
      <sheetData sheetId="5">
        <row r="7">
          <cell r="A7" t="str">
            <v>Derivat</v>
          </cell>
          <cell r="B7" t="str">
            <v>$-Anteil [%]</v>
          </cell>
          <cell r="C7" t="str">
            <v>durch. Ist-Kurs  [$/€]</v>
          </cell>
          <cell r="D7" t="str">
            <v>Plan-$-Kurs [$/€]</v>
          </cell>
          <cell r="E7" t="str">
            <v>Basiswert SAP41</v>
          </cell>
          <cell r="F7" t="str">
            <v>Normierter Basiswert SAP41 aus Umrechnung</v>
          </cell>
          <cell r="G7" t="str">
            <v>festgelegter Plan-Eckwert</v>
          </cell>
          <cell r="H7" t="str">
            <v>Festgelegter Plan-Eckwertfaktor</v>
          </cell>
          <cell r="I7" t="str">
            <v>Dateiname</v>
          </cell>
          <cell r="J7" t="str">
            <v>Bemerkung</v>
          </cell>
        </row>
        <row r="8">
          <cell r="A8" t="str">
            <v>56St00KIT-A300</v>
          </cell>
          <cell r="B8">
            <v>67.8</v>
          </cell>
          <cell r="C8">
            <v>1.4357</v>
          </cell>
          <cell r="D8">
            <v>1.45</v>
          </cell>
          <cell r="E8">
            <v>84904</v>
          </cell>
          <cell r="F8">
            <v>84336</v>
          </cell>
          <cell r="G8">
            <v>84600</v>
          </cell>
          <cell r="H8">
            <v>0.99660000000000004</v>
          </cell>
          <cell r="I8" t="str">
            <v>ts4091.gvs.sonder.data(FK300J08)</v>
          </cell>
          <cell r="J8" t="str">
            <v>SAP41-Wert weicht geringfügig ab.</v>
          </cell>
        </row>
        <row r="9">
          <cell r="A9" t="str">
            <v>56St00KIT-A310</v>
          </cell>
          <cell r="B9">
            <v>69.5</v>
          </cell>
          <cell r="C9">
            <v>1.4357</v>
          </cell>
          <cell r="D9">
            <v>1.45</v>
          </cell>
          <cell r="E9">
            <v>99194</v>
          </cell>
          <cell r="F9">
            <v>98514</v>
          </cell>
          <cell r="G9">
            <v>99200</v>
          </cell>
          <cell r="H9">
            <v>1.0012383784875183</v>
          </cell>
          <cell r="I9" t="str">
            <v>ts4091.gvs.sonder.data(FK310J08)</v>
          </cell>
          <cell r="J9" t="str">
            <v>SAP41-Wert weicht geringfügig ab.</v>
          </cell>
        </row>
        <row r="10">
          <cell r="A10" t="str">
            <v>56ST06A300-600</v>
          </cell>
          <cell r="H10" t="e">
            <v>#DIV/0!</v>
          </cell>
        </row>
        <row r="11">
          <cell r="A11" t="str">
            <v>56ST06A300-F4</v>
          </cell>
          <cell r="H11" t="e">
            <v>#DIV/0!</v>
          </cell>
        </row>
        <row r="12">
          <cell r="A12" t="str">
            <v>56ST06A300-F5</v>
          </cell>
          <cell r="H12" t="e">
            <v>#DIV/0!</v>
          </cell>
        </row>
        <row r="13">
          <cell r="A13" t="str">
            <v>56ST06A300-F6</v>
          </cell>
          <cell r="H13" t="e">
            <v>#DIV/0!</v>
          </cell>
        </row>
        <row r="14">
          <cell r="A14" t="str">
            <v>63STxxEF2000SS</v>
          </cell>
          <cell r="B14">
            <v>20.5</v>
          </cell>
          <cell r="C14">
            <v>1.3725000000000001</v>
          </cell>
          <cell r="D14">
            <v>1.45</v>
          </cell>
          <cell r="E14">
            <v>69616.399999999994</v>
          </cell>
          <cell r="F14">
            <v>68854</v>
          </cell>
          <cell r="G14">
            <v>68900</v>
          </cell>
          <cell r="H14">
            <v>1.0007315731694946</v>
          </cell>
          <cell r="I14" t="str">
            <v>ts9500.sap41.gvs.v0510(E1350V)</v>
          </cell>
        </row>
        <row r="15">
          <cell r="A15" t="str">
            <v>80ST04A340-30X</v>
          </cell>
          <cell r="B15">
            <v>0</v>
          </cell>
          <cell r="D15">
            <v>1.45</v>
          </cell>
          <cell r="E15">
            <v>0</v>
          </cell>
          <cell r="H15" t="e">
            <v>#DIV/0!</v>
          </cell>
        </row>
        <row r="16">
          <cell r="A16" t="str">
            <v>80ST07A330-200</v>
          </cell>
          <cell r="B16">
            <v>60.7</v>
          </cell>
          <cell r="C16">
            <v>1.4357</v>
          </cell>
          <cell r="D16">
            <v>1.45</v>
          </cell>
          <cell r="E16">
            <v>180943.1</v>
          </cell>
          <cell r="F16">
            <v>179860</v>
          </cell>
          <cell r="G16">
            <v>180500</v>
          </cell>
          <cell r="H16">
            <v>1.0036754962444072</v>
          </cell>
          <cell r="I16" t="str">
            <v>ts9500.sap41.gvs.v0310(L1043V)</v>
          </cell>
        </row>
        <row r="17">
          <cell r="A17" t="str">
            <v>80ST08A330-30X</v>
          </cell>
          <cell r="B17">
            <v>60.1</v>
          </cell>
          <cell r="C17">
            <v>1.3725000000000001</v>
          </cell>
          <cell r="D17">
            <v>1.45</v>
          </cell>
          <cell r="E17">
            <v>178558.4</v>
          </cell>
          <cell r="F17">
            <v>172823</v>
          </cell>
          <cell r="G17">
            <v>173400</v>
          </cell>
          <cell r="H17">
            <v>1.0041570020471415</v>
          </cell>
          <cell r="I17" t="str">
            <v>ts9500.sap41.gvs.v0510(L1173V)</v>
          </cell>
        </row>
        <row r="18">
          <cell r="A18" t="str">
            <v>80ST09A330FRA</v>
          </cell>
          <cell r="B18">
            <v>70</v>
          </cell>
          <cell r="C18">
            <v>1.4357</v>
          </cell>
          <cell r="D18">
            <v>1.45</v>
          </cell>
          <cell r="E18">
            <v>277214</v>
          </cell>
          <cell r="F18">
            <v>275300</v>
          </cell>
          <cell r="G18">
            <v>278100</v>
          </cell>
          <cell r="H18">
            <v>1.0102423270840473</v>
          </cell>
          <cell r="I18" t="str">
            <v>ts9500.sap41.gvs.v0310(L1062V)</v>
          </cell>
        </row>
        <row r="19">
          <cell r="A19" t="str">
            <v>80ST14A340-6IW</v>
          </cell>
          <cell r="B19">
            <v>63.3</v>
          </cell>
          <cell r="C19">
            <v>1.4357</v>
          </cell>
          <cell r="D19">
            <v>1.45</v>
          </cell>
          <cell r="E19">
            <v>216874.4</v>
          </cell>
          <cell r="F19">
            <v>215521</v>
          </cell>
          <cell r="G19">
            <v>215800</v>
          </cell>
          <cell r="H19">
            <v>1.001427329430308</v>
          </cell>
          <cell r="I19" t="str">
            <v>ts9500.sap41.gvs.v0310(L1122V)</v>
          </cell>
        </row>
        <row r="20">
          <cell r="A20" t="str">
            <v>80ST15A340-5IW</v>
          </cell>
          <cell r="B20">
            <v>59.4</v>
          </cell>
          <cell r="C20">
            <v>1.3725000000000001</v>
          </cell>
          <cell r="D20">
            <v>1.45</v>
          </cell>
          <cell r="E20">
            <v>187074.3</v>
          </cell>
          <cell r="F20">
            <v>181135</v>
          </cell>
          <cell r="G20">
            <v>181400</v>
          </cell>
          <cell r="H20">
            <v>1.0022640532909464</v>
          </cell>
          <cell r="I20" t="str">
            <v>ts9500.sap41.gvs.v0510(L1102V)</v>
          </cell>
        </row>
        <row r="21">
          <cell r="A21" t="str">
            <v>80STxxACT-LR</v>
          </cell>
          <cell r="H21" t="e">
            <v>#DIV/0!</v>
          </cell>
        </row>
        <row r="22">
          <cell r="A22" t="str">
            <v>81ST01A320</v>
          </cell>
          <cell r="B22">
            <v>69.599999999999994</v>
          </cell>
          <cell r="C22">
            <v>1.3725000000000001</v>
          </cell>
          <cell r="D22">
            <v>1.45</v>
          </cell>
          <cell r="E22">
            <v>97597.2</v>
          </cell>
          <cell r="F22">
            <v>93967</v>
          </cell>
          <cell r="G22">
            <v>94500</v>
          </cell>
          <cell r="H22">
            <v>1.0058689928673779</v>
          </cell>
          <cell r="I22" t="str">
            <v>ts9500.sap41.gvs.v0510(S4486V)</v>
          </cell>
        </row>
        <row r="23">
          <cell r="A23" t="str">
            <v>81ST01A320CJ</v>
          </cell>
          <cell r="B23">
            <v>69.3</v>
          </cell>
          <cell r="C23">
            <v>1.3725000000000001</v>
          </cell>
          <cell r="D23">
            <v>1.45</v>
          </cell>
          <cell r="E23">
            <v>107128.8</v>
          </cell>
          <cell r="F23">
            <v>103161</v>
          </cell>
          <cell r="G23">
            <v>103700</v>
          </cell>
          <cell r="H23">
            <v>1.0055523996337408</v>
          </cell>
          <cell r="I23" t="str">
            <v>ts9500.sap41.gvs.v0510(S4388V)</v>
          </cell>
        </row>
        <row r="24">
          <cell r="A24" t="str">
            <v>81ST02A321-100</v>
          </cell>
          <cell r="H24" t="e">
            <v>#DIV/0!</v>
          </cell>
        </row>
        <row r="25">
          <cell r="A25" t="str">
            <v>81ST02A321-200</v>
          </cell>
          <cell r="B25">
            <v>63.5</v>
          </cell>
          <cell r="C25">
            <v>1.3725000000000001</v>
          </cell>
          <cell r="D25">
            <v>1.45</v>
          </cell>
          <cell r="E25">
            <v>109767.5</v>
          </cell>
          <cell r="F25">
            <v>106042</v>
          </cell>
          <cell r="G25">
            <v>106400</v>
          </cell>
          <cell r="H25">
            <v>1.0035876076832162</v>
          </cell>
          <cell r="I25" t="str">
            <v>ts9500.sap41.gvs.v0510(S4430V)</v>
          </cell>
        </row>
        <row r="26">
          <cell r="A26" t="str">
            <v>81ST03A319</v>
          </cell>
          <cell r="B26">
            <v>71.400000000000006</v>
          </cell>
          <cell r="C26">
            <v>1.4357</v>
          </cell>
          <cell r="D26">
            <v>1.45</v>
          </cell>
          <cell r="E26">
            <v>93010</v>
          </cell>
          <cell r="F26">
            <v>92355</v>
          </cell>
          <cell r="G26">
            <v>92600</v>
          </cell>
          <cell r="H26">
            <v>1.0026879616354611</v>
          </cell>
          <cell r="I26" t="str">
            <v>ts9500.sap41.gvs.v0310(S4451V)</v>
          </cell>
        </row>
        <row r="27">
          <cell r="A27" t="str">
            <v>81ST03A319CJ</v>
          </cell>
          <cell r="B27">
            <v>69.2</v>
          </cell>
          <cell r="C27">
            <v>1.4357</v>
          </cell>
          <cell r="D27">
            <v>1.45</v>
          </cell>
          <cell r="E27">
            <v>103518.1</v>
          </cell>
          <cell r="F27">
            <v>102812</v>
          </cell>
          <cell r="G27">
            <v>103200</v>
          </cell>
          <cell r="H27">
            <v>1.0038764865087941</v>
          </cell>
          <cell r="I27" t="str">
            <v>ts9500.sap41.gvs.v0310(S4470V)</v>
          </cell>
        </row>
        <row r="28">
          <cell r="A28" t="str">
            <v>81ST04A318</v>
          </cell>
          <cell r="B28">
            <v>70.3</v>
          </cell>
          <cell r="C28">
            <v>1.3725000000000001</v>
          </cell>
          <cell r="D28">
            <v>1.45</v>
          </cell>
          <cell r="E28">
            <v>89590.1</v>
          </cell>
          <cell r="F28">
            <v>86224</v>
          </cell>
          <cell r="G28">
            <v>86400</v>
          </cell>
          <cell r="H28">
            <v>1.0022708028787892</v>
          </cell>
          <cell r="I28" t="str">
            <v>ts9500.sap41.gvs.v0510(S4039V)</v>
          </cell>
        </row>
        <row r="29">
          <cell r="A29" t="str">
            <v>81ST04A318CJ</v>
          </cell>
          <cell r="B29">
            <v>70.2</v>
          </cell>
          <cell r="C29">
            <v>1.3725000000000001</v>
          </cell>
          <cell r="D29">
            <v>1.45</v>
          </cell>
          <cell r="E29">
            <v>88456.9</v>
          </cell>
          <cell r="F29">
            <v>85138</v>
          </cell>
          <cell r="G29">
            <v>85700</v>
          </cell>
          <cell r="H29">
            <v>1.0068062868207075</v>
          </cell>
          <cell r="I29" t="str">
            <v>ts9500.sap41.gvs.v0510(S4503V)</v>
          </cell>
        </row>
        <row r="30">
          <cell r="A30" t="str">
            <v>81STxxACT-SA</v>
          </cell>
          <cell r="H30" t="e">
            <v>#DIV/0!</v>
          </cell>
        </row>
        <row r="31">
          <cell r="A31" t="str">
            <v>85ST01A380-800</v>
          </cell>
          <cell r="B31">
            <v>79.099999999999994</v>
          </cell>
          <cell r="C31">
            <v>1.4357</v>
          </cell>
          <cell r="D31">
            <v>1.45</v>
          </cell>
          <cell r="E31">
            <v>927365.4</v>
          </cell>
          <cell r="F31">
            <v>920131</v>
          </cell>
          <cell r="G31">
            <v>924000</v>
          </cell>
          <cell r="H31">
            <v>1.0042584365438001</v>
          </cell>
          <cell r="I31" t="str">
            <v>ts9500.sap41.gvs.v0310(A0070V)</v>
          </cell>
        </row>
        <row r="32">
          <cell r="A32" t="str">
            <v>86ST00A400MSER</v>
          </cell>
          <cell r="B32">
            <v>82.6</v>
          </cell>
          <cell r="C32">
            <v>1.3401000000000001</v>
          </cell>
          <cell r="D32">
            <v>1.45</v>
          </cell>
          <cell r="E32">
            <v>751003</v>
          </cell>
          <cell r="F32">
            <v>706510</v>
          </cell>
          <cell r="G32">
            <v>715400</v>
          </cell>
          <cell r="H32">
            <v>1.0122712795614397</v>
          </cell>
          <cell r="I32" t="str">
            <v>ts4063.gvs.data(A400m6)</v>
          </cell>
        </row>
        <row r="33">
          <cell r="A33" t="str">
            <v>80ST01A3509SER</v>
          </cell>
          <cell r="B33">
            <v>99.4</v>
          </cell>
          <cell r="C33">
            <v>1.45</v>
          </cell>
          <cell r="D33">
            <v>1.45</v>
          </cell>
          <cell r="F33">
            <v>320488</v>
          </cell>
          <cell r="G33">
            <v>352600</v>
          </cell>
          <cell r="H33">
            <v>1.1001971992711115</v>
          </cell>
          <cell r="I33" t="str">
            <v>keine Datei, Daten aus B19</v>
          </cell>
        </row>
        <row r="34">
          <cell r="A34" t="str">
            <v>ACT-A319CJ</v>
          </cell>
          <cell r="H34" t="e">
            <v>#DIV/0!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Lieferanten"/>
      <sheetName val="Kadenz"/>
      <sheetName val="Ausw_ID"/>
      <sheetName val="Ausw_ID (2)"/>
      <sheetName val="Ausw_ID_guss_schmiedeteile"/>
      <sheetName val="Ausw_Vorhersage"/>
      <sheetName val="Ausw_conbid1"/>
      <sheetName val="Ausw_Normenuebersicht"/>
      <sheetName val="Ausw Derivat"/>
      <sheetName val="Ausw Gewicht"/>
      <sheetName val="Ausw_spez ID"/>
      <sheetName val="nurKit"/>
      <sheetName val="Abfragen"/>
    </sheetNames>
    <sheetDataSet>
      <sheetData sheetId="0"/>
      <sheetData sheetId="1">
        <row r="13">
          <cell r="A13" t="str">
            <v>Material-Nr.</v>
          </cell>
          <cell r="B13" t="str">
            <v>Lieferant</v>
          </cell>
        </row>
        <row r="14">
          <cell r="A14">
            <v>10005240</v>
          </cell>
          <cell r="B14" t="str">
            <v>nur Kit-A300/-A310</v>
          </cell>
        </row>
        <row r="15">
          <cell r="A15">
            <v>10006467</v>
          </cell>
          <cell r="B15" t="str">
            <v>nur Kit-A300/-A310</v>
          </cell>
        </row>
        <row r="16">
          <cell r="A16">
            <v>10006890</v>
          </cell>
          <cell r="B16" t="str">
            <v>nur Kit-A300/-A310</v>
          </cell>
        </row>
        <row r="17">
          <cell r="A17">
            <v>10007250</v>
          </cell>
          <cell r="B17" t="str">
            <v>nur Kit-A300/-A310</v>
          </cell>
        </row>
        <row r="18">
          <cell r="A18">
            <v>10007323</v>
          </cell>
          <cell r="B18" t="str">
            <v>nur Kit-A300/-A310</v>
          </cell>
        </row>
        <row r="19">
          <cell r="A19">
            <v>10009369</v>
          </cell>
          <cell r="B19" t="str">
            <v>nur Kit-A300/-A310</v>
          </cell>
        </row>
        <row r="20">
          <cell r="A20">
            <v>10208515</v>
          </cell>
          <cell r="B20" t="str">
            <v>nur Kit-A300/-A310</v>
          </cell>
        </row>
        <row r="21">
          <cell r="A21">
            <v>10212105</v>
          </cell>
          <cell r="B21" t="str">
            <v>nur Kit-A300/-A310</v>
          </cell>
        </row>
        <row r="22">
          <cell r="A22">
            <v>10241423</v>
          </cell>
          <cell r="B22" t="str">
            <v>nur Kit-A300/-A310</v>
          </cell>
        </row>
        <row r="23">
          <cell r="A23">
            <v>10295035</v>
          </cell>
          <cell r="B23" t="str">
            <v>nur Kit-A300/-A310</v>
          </cell>
        </row>
        <row r="24">
          <cell r="A24">
            <v>10295299</v>
          </cell>
          <cell r="B24" t="str">
            <v>nur Kit-A300/-A310</v>
          </cell>
        </row>
        <row r="25">
          <cell r="A25">
            <v>10296147</v>
          </cell>
          <cell r="B25" t="str">
            <v>nur Kit-A300/-A310</v>
          </cell>
        </row>
        <row r="26">
          <cell r="A26">
            <v>10296732</v>
          </cell>
          <cell r="B26" t="str">
            <v>nur Kit-A300/-A310</v>
          </cell>
        </row>
        <row r="27">
          <cell r="A27">
            <v>10641316</v>
          </cell>
          <cell r="B27" t="str">
            <v>nur Kit-A300/-A310</v>
          </cell>
        </row>
        <row r="28">
          <cell r="A28">
            <v>10668834</v>
          </cell>
          <cell r="B28" t="str">
            <v>nur Kit-A300/-A310</v>
          </cell>
        </row>
        <row r="29">
          <cell r="A29">
            <v>10669865</v>
          </cell>
          <cell r="B29" t="str">
            <v>nur Kit-A300/-A310</v>
          </cell>
        </row>
        <row r="30">
          <cell r="A30">
            <v>10693669</v>
          </cell>
          <cell r="B30" t="str">
            <v>nur Kit-A300/-A310</v>
          </cell>
        </row>
        <row r="31">
          <cell r="A31">
            <v>10704628</v>
          </cell>
          <cell r="B31" t="str">
            <v>nur Kit-A300/-A310</v>
          </cell>
        </row>
        <row r="32">
          <cell r="A32">
            <v>10827223</v>
          </cell>
          <cell r="B32" t="str">
            <v>nur Kit-A300/-A310</v>
          </cell>
        </row>
        <row r="33">
          <cell r="A33">
            <v>41807552</v>
          </cell>
          <cell r="B33" t="str">
            <v>nur Kit-A300/-A310</v>
          </cell>
        </row>
        <row r="34">
          <cell r="A34">
            <v>41807560</v>
          </cell>
          <cell r="B34" t="str">
            <v>nur Kit-A300/-A310</v>
          </cell>
        </row>
        <row r="35">
          <cell r="A35">
            <v>41807579</v>
          </cell>
          <cell r="B35" t="str">
            <v>nur Kit-A300/-A310</v>
          </cell>
        </row>
        <row r="36">
          <cell r="A36">
            <v>41807587</v>
          </cell>
          <cell r="B36" t="str">
            <v>nur Kit-A300/-A310</v>
          </cell>
        </row>
        <row r="37">
          <cell r="A37">
            <v>50132065</v>
          </cell>
          <cell r="B37" t="str">
            <v>nur Kit-A300/-A310</v>
          </cell>
        </row>
        <row r="38">
          <cell r="A38">
            <v>50211087</v>
          </cell>
          <cell r="B38" t="str">
            <v>nur Kit-A300/-A310</v>
          </cell>
        </row>
        <row r="39">
          <cell r="A39">
            <v>50216166</v>
          </cell>
          <cell r="B39" t="str">
            <v>nur Kit-A300/-A310</v>
          </cell>
        </row>
        <row r="40">
          <cell r="A40">
            <v>50223285</v>
          </cell>
          <cell r="B40" t="str">
            <v>nur Kit-A300/-A310</v>
          </cell>
        </row>
        <row r="41">
          <cell r="A41">
            <v>50289500</v>
          </cell>
          <cell r="B41" t="str">
            <v>nur Kit-A300/-A310</v>
          </cell>
        </row>
        <row r="42">
          <cell r="A42">
            <v>50861606</v>
          </cell>
          <cell r="B42" t="str">
            <v>nur Kit-A300/-A310</v>
          </cell>
        </row>
        <row r="43">
          <cell r="A43">
            <v>51212535</v>
          </cell>
          <cell r="B43" t="str">
            <v>nur Kit-A300/-A310</v>
          </cell>
        </row>
        <row r="44">
          <cell r="A44">
            <v>51854499</v>
          </cell>
          <cell r="B44" t="str">
            <v>nur Kit-A300/-A310</v>
          </cell>
        </row>
        <row r="45">
          <cell r="A45">
            <v>62212667</v>
          </cell>
          <cell r="B45" t="str">
            <v>nur Kit-A300/-A310</v>
          </cell>
        </row>
        <row r="46">
          <cell r="A46">
            <v>62858109</v>
          </cell>
          <cell r="B46" t="str">
            <v>nur Kit-A300/-A310</v>
          </cell>
        </row>
        <row r="47">
          <cell r="A47">
            <v>63165409</v>
          </cell>
          <cell r="B47" t="str">
            <v>nur Kit-A300/-A310</v>
          </cell>
        </row>
        <row r="48">
          <cell r="A48">
            <v>63984124</v>
          </cell>
          <cell r="B48" t="str">
            <v>nur Kit-A300/-A310</v>
          </cell>
        </row>
        <row r="49">
          <cell r="A49">
            <v>64863045</v>
          </cell>
          <cell r="B49" t="str">
            <v>nur Kit-A300/-A310</v>
          </cell>
        </row>
        <row r="50">
          <cell r="A50">
            <v>64939769</v>
          </cell>
          <cell r="B50" t="str">
            <v>nur Kit-A300/-A310</v>
          </cell>
        </row>
        <row r="51">
          <cell r="A51">
            <v>64981900</v>
          </cell>
          <cell r="B51" t="str">
            <v>nur Kit-A300/-A310</v>
          </cell>
        </row>
        <row r="52">
          <cell r="A52">
            <v>64983520</v>
          </cell>
          <cell r="B52" t="str">
            <v>nur Kit-A300/-A310</v>
          </cell>
        </row>
        <row r="53">
          <cell r="A53">
            <v>65022036</v>
          </cell>
          <cell r="B53" t="str">
            <v>nur Kit-A300/-A310</v>
          </cell>
        </row>
        <row r="54">
          <cell r="A54">
            <v>65444348</v>
          </cell>
          <cell r="B54" t="str">
            <v>nur Kit-A300/-A310</v>
          </cell>
        </row>
        <row r="55">
          <cell r="A55">
            <v>65967871</v>
          </cell>
          <cell r="B55" t="str">
            <v>nur Kit-A300/-A310</v>
          </cell>
        </row>
        <row r="56">
          <cell r="A56">
            <v>65967898</v>
          </cell>
          <cell r="B56" t="str">
            <v>nur Kit-A300/-A310</v>
          </cell>
        </row>
        <row r="57">
          <cell r="A57">
            <v>66033082</v>
          </cell>
          <cell r="B57" t="str">
            <v>nur Kit-A300/-A310</v>
          </cell>
        </row>
        <row r="58">
          <cell r="A58">
            <v>66033155</v>
          </cell>
          <cell r="B58" t="str">
            <v>nur Kit-A300/-A310</v>
          </cell>
        </row>
        <row r="59">
          <cell r="A59">
            <v>66434850</v>
          </cell>
          <cell r="B59" t="str">
            <v>nur Kit-A300/-A310</v>
          </cell>
        </row>
        <row r="60">
          <cell r="A60">
            <v>66523977</v>
          </cell>
          <cell r="B60" t="str">
            <v>nur Kit-A300/-A310</v>
          </cell>
        </row>
        <row r="61">
          <cell r="A61">
            <v>66680657</v>
          </cell>
          <cell r="B61" t="str">
            <v>nur Kit-A300/-A310</v>
          </cell>
        </row>
        <row r="62">
          <cell r="A62">
            <v>67039602</v>
          </cell>
          <cell r="B62" t="str">
            <v>nur Kit-A300/-A310</v>
          </cell>
        </row>
        <row r="63">
          <cell r="A63">
            <v>67182561</v>
          </cell>
          <cell r="B63" t="str">
            <v>nur Kit-A300/-A310</v>
          </cell>
        </row>
        <row r="64">
          <cell r="A64">
            <v>68263077</v>
          </cell>
          <cell r="B64" t="str">
            <v>nur Kit-A300/-A310</v>
          </cell>
        </row>
        <row r="65">
          <cell r="A65">
            <v>68757673</v>
          </cell>
          <cell r="B65" t="str">
            <v>nur Kit-A300/-A310</v>
          </cell>
        </row>
        <row r="66">
          <cell r="A66">
            <v>70562308</v>
          </cell>
          <cell r="B66" t="str">
            <v>nur Kit-A300/-A310</v>
          </cell>
        </row>
        <row r="67">
          <cell r="A67">
            <v>70679388</v>
          </cell>
          <cell r="B67" t="str">
            <v>nur Kit-A300/-A310</v>
          </cell>
        </row>
        <row r="68">
          <cell r="A68">
            <v>73739748</v>
          </cell>
          <cell r="B68" t="str">
            <v>nur Kit-A300/-A310</v>
          </cell>
        </row>
        <row r="69">
          <cell r="A69">
            <v>74849466</v>
          </cell>
          <cell r="B69" t="str">
            <v>nur Kit-A300/-A310</v>
          </cell>
        </row>
        <row r="70">
          <cell r="A70">
            <v>76876193</v>
          </cell>
          <cell r="B70" t="str">
            <v>nur Kit-A300/-A310</v>
          </cell>
        </row>
        <row r="71">
          <cell r="A71">
            <v>77015230</v>
          </cell>
          <cell r="B71" t="str">
            <v>nur Kit-A300/-A310</v>
          </cell>
        </row>
        <row r="72">
          <cell r="A72">
            <v>78197382</v>
          </cell>
          <cell r="B72" t="str">
            <v>nur Kit-A300/-A310</v>
          </cell>
        </row>
        <row r="73">
          <cell r="A73">
            <v>78417676</v>
          </cell>
          <cell r="B73" t="str">
            <v>nur Kit-A300/-A310</v>
          </cell>
        </row>
        <row r="74">
          <cell r="A74">
            <v>78642572</v>
          </cell>
          <cell r="B74" t="str">
            <v>nur Kit-A300/-A310</v>
          </cell>
        </row>
        <row r="75">
          <cell r="A75">
            <v>79926043</v>
          </cell>
          <cell r="B75" t="str">
            <v>nur Kit-A300/-A310</v>
          </cell>
        </row>
        <row r="76">
          <cell r="A76">
            <v>81501696</v>
          </cell>
          <cell r="B76" t="str">
            <v>nur Kit-A300/-A310</v>
          </cell>
        </row>
        <row r="77">
          <cell r="A77">
            <v>83202599</v>
          </cell>
          <cell r="B77" t="str">
            <v>nur Kit-A300/-A310</v>
          </cell>
        </row>
        <row r="78">
          <cell r="A78">
            <v>83361549</v>
          </cell>
          <cell r="B78" t="str">
            <v>nur Kit-A300/-A310</v>
          </cell>
        </row>
        <row r="79">
          <cell r="A79">
            <v>83361581</v>
          </cell>
          <cell r="B79" t="str">
            <v>nur Kit-A300/-A310</v>
          </cell>
        </row>
        <row r="80">
          <cell r="A80">
            <v>83361620</v>
          </cell>
          <cell r="B80" t="str">
            <v>nur Kit-A300/-A310</v>
          </cell>
        </row>
        <row r="81">
          <cell r="A81">
            <v>84400149</v>
          </cell>
          <cell r="B81" t="str">
            <v>nur Kit-A300/-A310</v>
          </cell>
        </row>
        <row r="82">
          <cell r="A82">
            <v>84576557</v>
          </cell>
          <cell r="B82" t="str">
            <v>nur Kit-A300/-A310</v>
          </cell>
        </row>
        <row r="83">
          <cell r="A83">
            <v>87510433</v>
          </cell>
          <cell r="B83" t="str">
            <v>nur Kit-A300/-A310</v>
          </cell>
        </row>
        <row r="84">
          <cell r="A84">
            <v>87514676</v>
          </cell>
          <cell r="B84" t="str">
            <v>nur Kit-A300/-A310</v>
          </cell>
        </row>
        <row r="85">
          <cell r="A85">
            <v>89697182</v>
          </cell>
          <cell r="B85" t="str">
            <v>nur Kit-A300/-A310</v>
          </cell>
        </row>
        <row r="86">
          <cell r="A86">
            <v>91143100</v>
          </cell>
          <cell r="B86" t="str">
            <v>nur Kit-A300/-A310</v>
          </cell>
        </row>
        <row r="87">
          <cell r="A87">
            <v>91143453</v>
          </cell>
          <cell r="B87" t="str">
            <v>nur Kit-A300/-A310</v>
          </cell>
        </row>
        <row r="88">
          <cell r="A88">
            <v>91144794</v>
          </cell>
          <cell r="B88" t="str">
            <v>nur Kit-A300/-A310</v>
          </cell>
        </row>
        <row r="89">
          <cell r="A89">
            <v>92109941</v>
          </cell>
          <cell r="B89" t="str">
            <v>nur Kit-A300/-A310</v>
          </cell>
        </row>
        <row r="90">
          <cell r="A90">
            <v>92300684</v>
          </cell>
          <cell r="B90" t="str">
            <v>nur Kit-A300/-A310</v>
          </cell>
        </row>
        <row r="91">
          <cell r="A91">
            <v>92490270</v>
          </cell>
          <cell r="B91" t="str">
            <v>nur Kit-A300/-A310</v>
          </cell>
        </row>
        <row r="92">
          <cell r="A92">
            <v>92977544</v>
          </cell>
          <cell r="B92" t="str">
            <v>nur Kit-A300/-A310</v>
          </cell>
        </row>
        <row r="93">
          <cell r="A93">
            <v>93966163</v>
          </cell>
          <cell r="B93" t="str">
            <v>nur Kit-A300/-A310</v>
          </cell>
        </row>
        <row r="94">
          <cell r="A94">
            <v>93981090</v>
          </cell>
          <cell r="B94" t="str">
            <v>nur Kit-A300/-A310</v>
          </cell>
        </row>
        <row r="95">
          <cell r="A95">
            <v>94765978</v>
          </cell>
          <cell r="B95" t="str">
            <v>nur Kit-A300/-A310</v>
          </cell>
        </row>
        <row r="96">
          <cell r="A96">
            <v>10147575</v>
          </cell>
          <cell r="B96" t="str">
            <v>Le Bronze</v>
          </cell>
        </row>
        <row r="97">
          <cell r="A97">
            <v>10147583</v>
          </cell>
          <cell r="B97" t="str">
            <v>Le Bronze</v>
          </cell>
        </row>
        <row r="98">
          <cell r="A98">
            <v>10147591</v>
          </cell>
          <cell r="B98" t="str">
            <v>Le Bronze</v>
          </cell>
        </row>
        <row r="99">
          <cell r="A99">
            <v>10147672</v>
          </cell>
          <cell r="B99" t="str">
            <v>Le Bronze</v>
          </cell>
        </row>
        <row r="100">
          <cell r="A100">
            <v>10147699</v>
          </cell>
          <cell r="B100" t="str">
            <v>Le Bronze</v>
          </cell>
        </row>
        <row r="101">
          <cell r="A101">
            <v>10147753</v>
          </cell>
          <cell r="B101" t="str">
            <v>Le Bronze</v>
          </cell>
        </row>
        <row r="102">
          <cell r="A102">
            <v>10147788</v>
          </cell>
          <cell r="B102" t="str">
            <v>Le Bronze</v>
          </cell>
        </row>
        <row r="103">
          <cell r="A103">
            <v>10147834</v>
          </cell>
          <cell r="B103" t="str">
            <v>Le Bronze</v>
          </cell>
        </row>
        <row r="104">
          <cell r="A104">
            <v>10149144</v>
          </cell>
          <cell r="B104" t="str">
            <v>Le Bronze</v>
          </cell>
        </row>
        <row r="105">
          <cell r="A105">
            <v>10752908</v>
          </cell>
          <cell r="B105" t="str">
            <v>Le Bronze</v>
          </cell>
        </row>
        <row r="106">
          <cell r="A106">
            <v>10866709</v>
          </cell>
          <cell r="B106" t="str">
            <v>Le Bronze</v>
          </cell>
        </row>
        <row r="107">
          <cell r="A107">
            <v>64856626</v>
          </cell>
          <cell r="B107" t="str">
            <v>Le Bronze</v>
          </cell>
        </row>
        <row r="108">
          <cell r="A108">
            <v>65023083</v>
          </cell>
          <cell r="B108" t="str">
            <v>Le Bronze</v>
          </cell>
        </row>
        <row r="109">
          <cell r="A109">
            <v>65024233</v>
          </cell>
          <cell r="B109" t="str">
            <v>Le Bronze</v>
          </cell>
        </row>
        <row r="110">
          <cell r="A110">
            <v>65024268</v>
          </cell>
          <cell r="B110" t="str">
            <v>Le Bronze</v>
          </cell>
        </row>
        <row r="111">
          <cell r="A111">
            <v>65024322</v>
          </cell>
          <cell r="B111" t="str">
            <v>Le Bronze</v>
          </cell>
        </row>
        <row r="112">
          <cell r="A112">
            <v>65024349</v>
          </cell>
          <cell r="B112" t="str">
            <v>Le Bronze</v>
          </cell>
        </row>
        <row r="113">
          <cell r="A113">
            <v>65024373</v>
          </cell>
          <cell r="B113" t="str">
            <v>Le Bronze</v>
          </cell>
        </row>
        <row r="114">
          <cell r="A114">
            <v>66625087</v>
          </cell>
          <cell r="B114" t="str">
            <v>Le Bronze</v>
          </cell>
        </row>
        <row r="115">
          <cell r="A115">
            <v>66625109</v>
          </cell>
          <cell r="B115" t="str">
            <v>Le Bronze</v>
          </cell>
        </row>
        <row r="116">
          <cell r="A116">
            <v>66811662</v>
          </cell>
          <cell r="B116" t="str">
            <v>Le Bronze</v>
          </cell>
        </row>
        <row r="117">
          <cell r="A117">
            <v>66811727</v>
          </cell>
          <cell r="B117" t="str">
            <v>Le Bronze</v>
          </cell>
        </row>
        <row r="118">
          <cell r="A118">
            <v>66811735</v>
          </cell>
          <cell r="B118" t="str">
            <v>Le Bronze</v>
          </cell>
        </row>
        <row r="119">
          <cell r="A119">
            <v>67022114</v>
          </cell>
          <cell r="B119" t="str">
            <v>Le Bronze</v>
          </cell>
        </row>
        <row r="120">
          <cell r="A120">
            <v>67191781</v>
          </cell>
          <cell r="B120" t="str">
            <v>Le Bronze</v>
          </cell>
        </row>
        <row r="121">
          <cell r="A121">
            <v>69253237</v>
          </cell>
          <cell r="B121" t="str">
            <v>Le Bronze</v>
          </cell>
        </row>
        <row r="122">
          <cell r="A122">
            <v>72735994</v>
          </cell>
          <cell r="B122" t="str">
            <v>Le Bronze</v>
          </cell>
        </row>
        <row r="123">
          <cell r="A123">
            <v>82306501</v>
          </cell>
          <cell r="B123" t="str">
            <v>Le Bronze</v>
          </cell>
        </row>
        <row r="124">
          <cell r="A124">
            <v>50746389</v>
          </cell>
          <cell r="B124" t="str">
            <v>Le Bronze</v>
          </cell>
        </row>
        <row r="148">
          <cell r="A148" t="str">
            <v>56ST00KIT-A300</v>
          </cell>
          <cell r="B148" t="str">
            <v>kit</v>
          </cell>
        </row>
        <row r="149">
          <cell r="A149" t="str">
            <v>56ST00KIT-A310</v>
          </cell>
          <cell r="B149" t="str">
            <v>kit</v>
          </cell>
        </row>
        <row r="150">
          <cell r="A150" t="str">
            <v>63STxxEF2000SS</v>
          </cell>
          <cell r="B150">
            <v>63</v>
          </cell>
        </row>
        <row r="151">
          <cell r="A151" t="str">
            <v>63STxxEF2000TS</v>
          </cell>
          <cell r="B151">
            <v>63</v>
          </cell>
        </row>
        <row r="152">
          <cell r="A152" t="str">
            <v>80ST00A350800</v>
          </cell>
          <cell r="B152">
            <v>80</v>
          </cell>
        </row>
        <row r="153">
          <cell r="A153" t="str">
            <v>80ST00A350900</v>
          </cell>
          <cell r="B153">
            <v>80</v>
          </cell>
        </row>
        <row r="154">
          <cell r="A154" t="str">
            <v>80ST00A350PRO</v>
          </cell>
          <cell r="B154">
            <v>80</v>
          </cell>
        </row>
        <row r="155">
          <cell r="A155" t="str">
            <v>80ST01A3509SER</v>
          </cell>
          <cell r="B155">
            <v>87</v>
          </cell>
        </row>
        <row r="156">
          <cell r="A156" t="str">
            <v>80ST04A340-30X</v>
          </cell>
          <cell r="B156">
            <v>80</v>
          </cell>
        </row>
        <row r="157">
          <cell r="A157" t="str">
            <v>80ST07A330-200</v>
          </cell>
          <cell r="B157">
            <v>80</v>
          </cell>
        </row>
        <row r="158">
          <cell r="A158" t="str">
            <v>80ST08A330-30X</v>
          </cell>
          <cell r="B158">
            <v>80</v>
          </cell>
        </row>
        <row r="159">
          <cell r="A159" t="str">
            <v>80ST09A330FRA</v>
          </cell>
          <cell r="B159">
            <v>80</v>
          </cell>
        </row>
        <row r="160">
          <cell r="A160" t="str">
            <v>80ST14A340-6IW</v>
          </cell>
          <cell r="B160">
            <v>80</v>
          </cell>
        </row>
        <row r="161">
          <cell r="A161" t="str">
            <v>80ST15A340-5IW</v>
          </cell>
          <cell r="B161">
            <v>80</v>
          </cell>
        </row>
        <row r="162">
          <cell r="A162" t="str">
            <v>80STxxACT-LR</v>
          </cell>
          <cell r="B162" t="str">
            <v>dd</v>
          </cell>
        </row>
        <row r="163">
          <cell r="A163" t="str">
            <v>81ST01A320</v>
          </cell>
          <cell r="B163">
            <v>81</v>
          </cell>
        </row>
        <row r="164">
          <cell r="A164" t="str">
            <v>81ST01A320CJ</v>
          </cell>
          <cell r="B164">
            <v>81</v>
          </cell>
        </row>
        <row r="165">
          <cell r="A165" t="str">
            <v>81ST02A321-200</v>
          </cell>
          <cell r="B165">
            <v>81</v>
          </cell>
        </row>
        <row r="166">
          <cell r="A166" t="str">
            <v>81ST03A319</v>
          </cell>
          <cell r="B166">
            <v>81</v>
          </cell>
        </row>
        <row r="167">
          <cell r="A167" t="str">
            <v>81ST03A319CJ</v>
          </cell>
          <cell r="B167">
            <v>81</v>
          </cell>
        </row>
        <row r="168">
          <cell r="A168" t="str">
            <v>81ST04A318</v>
          </cell>
          <cell r="B168">
            <v>81</v>
          </cell>
        </row>
        <row r="169">
          <cell r="A169" t="str">
            <v>81ST04A318CJ</v>
          </cell>
          <cell r="B169">
            <v>81</v>
          </cell>
        </row>
        <row r="170">
          <cell r="A170" t="str">
            <v>81STxxACT-A319CJ</v>
          </cell>
          <cell r="B170" t="str">
            <v>cc</v>
          </cell>
        </row>
        <row r="171">
          <cell r="A171" t="str">
            <v>81STxxACT-SA</v>
          </cell>
          <cell r="B171" t="str">
            <v>bb</v>
          </cell>
        </row>
        <row r="172">
          <cell r="A172" t="str">
            <v>85ST01A380-800</v>
          </cell>
          <cell r="B172">
            <v>85</v>
          </cell>
        </row>
        <row r="173">
          <cell r="A173" t="str">
            <v>85ST02A380FPRO</v>
          </cell>
          <cell r="B173">
            <v>85</v>
          </cell>
        </row>
        <row r="174">
          <cell r="A174" t="str">
            <v>85ST02A380FSER</v>
          </cell>
          <cell r="B174">
            <v>85</v>
          </cell>
        </row>
        <row r="175">
          <cell r="A175" t="str">
            <v>86ST00A400MPRO</v>
          </cell>
          <cell r="B175">
            <v>86</v>
          </cell>
        </row>
        <row r="176">
          <cell r="A176" t="str">
            <v>86ST00A400MSER</v>
          </cell>
          <cell r="B176">
            <v>86</v>
          </cell>
        </row>
        <row r="177">
          <cell r="A177" t="str">
            <v>86ST00A400MTES</v>
          </cell>
          <cell r="B177">
            <v>86</v>
          </cell>
        </row>
        <row r="181">
          <cell r="A181">
            <v>51444520</v>
          </cell>
          <cell r="B181" t="str">
            <v>Sitzschiene</v>
          </cell>
        </row>
        <row r="182">
          <cell r="A182">
            <v>66430715</v>
          </cell>
          <cell r="B182" t="str">
            <v>Sitzschiene</v>
          </cell>
        </row>
        <row r="183">
          <cell r="A183">
            <v>74004580</v>
          </cell>
          <cell r="B183" t="str">
            <v>Sitzschiene</v>
          </cell>
        </row>
        <row r="184">
          <cell r="A184">
            <v>84694029</v>
          </cell>
          <cell r="B184" t="str">
            <v>Sitzschiene</v>
          </cell>
        </row>
        <row r="185">
          <cell r="A185">
            <v>85676024</v>
          </cell>
          <cell r="B185" t="str">
            <v>Sitzschiene</v>
          </cell>
        </row>
        <row r="189">
          <cell r="A189">
            <v>10040339</v>
          </cell>
          <cell r="B189" t="str">
            <v>freestock</v>
          </cell>
        </row>
        <row r="190">
          <cell r="A190">
            <v>10139564</v>
          </cell>
          <cell r="B190" t="str">
            <v>freestock</v>
          </cell>
        </row>
        <row r="191">
          <cell r="A191">
            <v>10170500</v>
          </cell>
          <cell r="B191" t="str">
            <v>freestock</v>
          </cell>
        </row>
        <row r="192">
          <cell r="A192">
            <v>10195243</v>
          </cell>
          <cell r="B192" t="str">
            <v>freestock</v>
          </cell>
        </row>
        <row r="193">
          <cell r="A193">
            <v>10197114</v>
          </cell>
          <cell r="B193" t="str">
            <v>freestock</v>
          </cell>
        </row>
        <row r="194">
          <cell r="A194">
            <v>10200247</v>
          </cell>
          <cell r="B194" t="str">
            <v>freestock</v>
          </cell>
        </row>
        <row r="195">
          <cell r="A195">
            <v>10202002</v>
          </cell>
          <cell r="B195" t="str">
            <v>freestock</v>
          </cell>
        </row>
        <row r="196">
          <cell r="A196">
            <v>10202029</v>
          </cell>
          <cell r="B196" t="str">
            <v>freestock</v>
          </cell>
        </row>
        <row r="197">
          <cell r="A197">
            <v>10202169</v>
          </cell>
          <cell r="B197" t="str">
            <v>freestock</v>
          </cell>
        </row>
        <row r="198">
          <cell r="A198">
            <v>10202339</v>
          </cell>
          <cell r="B198" t="str">
            <v>freestock</v>
          </cell>
        </row>
        <row r="199">
          <cell r="A199">
            <v>10203025</v>
          </cell>
          <cell r="B199" t="str">
            <v>freestock</v>
          </cell>
        </row>
        <row r="200">
          <cell r="A200">
            <v>10203033</v>
          </cell>
          <cell r="B200" t="str">
            <v>freestock</v>
          </cell>
        </row>
        <row r="201">
          <cell r="A201">
            <v>10203122</v>
          </cell>
          <cell r="B201" t="str">
            <v>freestock</v>
          </cell>
        </row>
        <row r="202">
          <cell r="A202">
            <v>10203181</v>
          </cell>
          <cell r="B202" t="str">
            <v>freestock</v>
          </cell>
        </row>
        <row r="203">
          <cell r="A203">
            <v>10203246</v>
          </cell>
          <cell r="B203" t="str">
            <v>freestock</v>
          </cell>
        </row>
        <row r="204">
          <cell r="A204">
            <v>10203254</v>
          </cell>
          <cell r="B204" t="str">
            <v>freestock</v>
          </cell>
        </row>
        <row r="205">
          <cell r="A205">
            <v>10203262</v>
          </cell>
          <cell r="B205" t="str">
            <v>freestock</v>
          </cell>
        </row>
        <row r="206">
          <cell r="A206">
            <v>10203270</v>
          </cell>
          <cell r="B206" t="str">
            <v>freestock</v>
          </cell>
        </row>
        <row r="207">
          <cell r="A207">
            <v>10203289</v>
          </cell>
          <cell r="B207" t="str">
            <v>freestock</v>
          </cell>
        </row>
        <row r="208">
          <cell r="A208">
            <v>10203351</v>
          </cell>
          <cell r="B208" t="str">
            <v>freestock</v>
          </cell>
        </row>
        <row r="209">
          <cell r="A209">
            <v>10203378</v>
          </cell>
          <cell r="B209" t="str">
            <v>freestock</v>
          </cell>
        </row>
        <row r="210">
          <cell r="A210">
            <v>10203386</v>
          </cell>
          <cell r="B210" t="str">
            <v>freestock</v>
          </cell>
        </row>
        <row r="211">
          <cell r="A211">
            <v>10203394</v>
          </cell>
          <cell r="B211" t="str">
            <v>freestock</v>
          </cell>
        </row>
        <row r="212">
          <cell r="A212">
            <v>10203408</v>
          </cell>
          <cell r="B212" t="str">
            <v>freestock</v>
          </cell>
        </row>
        <row r="213">
          <cell r="A213">
            <v>10203416</v>
          </cell>
          <cell r="B213" t="str">
            <v>freestock</v>
          </cell>
        </row>
        <row r="214">
          <cell r="A214">
            <v>10203424</v>
          </cell>
          <cell r="B214" t="str">
            <v>freestock</v>
          </cell>
        </row>
        <row r="215">
          <cell r="A215">
            <v>10203432</v>
          </cell>
          <cell r="B215" t="str">
            <v>freestock</v>
          </cell>
        </row>
        <row r="216">
          <cell r="A216">
            <v>10203491</v>
          </cell>
          <cell r="B216" t="str">
            <v>freestock</v>
          </cell>
        </row>
        <row r="217">
          <cell r="A217">
            <v>10203505</v>
          </cell>
          <cell r="B217" t="str">
            <v>freestock</v>
          </cell>
        </row>
        <row r="218">
          <cell r="A218">
            <v>10203548</v>
          </cell>
          <cell r="B218" t="str">
            <v>freestock</v>
          </cell>
        </row>
        <row r="219">
          <cell r="A219">
            <v>10203599</v>
          </cell>
          <cell r="B219" t="str">
            <v>freestock</v>
          </cell>
        </row>
        <row r="220">
          <cell r="A220">
            <v>10203610</v>
          </cell>
          <cell r="B220" t="str">
            <v>freestock</v>
          </cell>
        </row>
        <row r="221">
          <cell r="A221">
            <v>10203661</v>
          </cell>
          <cell r="B221" t="str">
            <v>freestock</v>
          </cell>
        </row>
        <row r="222">
          <cell r="A222">
            <v>10203726</v>
          </cell>
          <cell r="B222" t="str">
            <v>freestock</v>
          </cell>
        </row>
        <row r="223">
          <cell r="A223">
            <v>10203793</v>
          </cell>
          <cell r="B223" t="str">
            <v>freestock</v>
          </cell>
        </row>
        <row r="224">
          <cell r="A224">
            <v>10203858</v>
          </cell>
          <cell r="B224" t="str">
            <v>freestock</v>
          </cell>
        </row>
        <row r="225">
          <cell r="A225">
            <v>10203874</v>
          </cell>
          <cell r="B225" t="str">
            <v>freestock</v>
          </cell>
        </row>
        <row r="226">
          <cell r="A226">
            <v>10204072</v>
          </cell>
          <cell r="B226" t="str">
            <v>freestock</v>
          </cell>
        </row>
        <row r="227">
          <cell r="A227">
            <v>10204102</v>
          </cell>
          <cell r="B227" t="str">
            <v>freestock</v>
          </cell>
        </row>
        <row r="228">
          <cell r="A228">
            <v>10204463</v>
          </cell>
          <cell r="B228" t="str">
            <v>freestock</v>
          </cell>
        </row>
        <row r="229">
          <cell r="A229">
            <v>10207322</v>
          </cell>
          <cell r="B229" t="str">
            <v>freestock</v>
          </cell>
        </row>
        <row r="230">
          <cell r="A230">
            <v>10207837</v>
          </cell>
          <cell r="B230" t="str">
            <v>freestock</v>
          </cell>
        </row>
        <row r="231">
          <cell r="A231">
            <v>10207969</v>
          </cell>
          <cell r="B231" t="str">
            <v>freestock</v>
          </cell>
        </row>
        <row r="232">
          <cell r="A232">
            <v>10208175</v>
          </cell>
          <cell r="B232" t="str">
            <v>freestock</v>
          </cell>
        </row>
        <row r="233">
          <cell r="A233">
            <v>10208183</v>
          </cell>
          <cell r="B233" t="str">
            <v>freestock</v>
          </cell>
        </row>
        <row r="234">
          <cell r="A234">
            <v>10210749</v>
          </cell>
          <cell r="B234" t="str">
            <v>freestock</v>
          </cell>
        </row>
        <row r="235">
          <cell r="A235">
            <v>10210773</v>
          </cell>
          <cell r="B235" t="str">
            <v>freestock</v>
          </cell>
        </row>
        <row r="236">
          <cell r="A236">
            <v>10211168</v>
          </cell>
          <cell r="B236" t="str">
            <v>freestock</v>
          </cell>
        </row>
        <row r="237">
          <cell r="A237">
            <v>10211826</v>
          </cell>
          <cell r="B237" t="str">
            <v>freestock</v>
          </cell>
        </row>
        <row r="238">
          <cell r="A238">
            <v>10211834</v>
          </cell>
          <cell r="B238" t="str">
            <v>freestock</v>
          </cell>
        </row>
        <row r="239">
          <cell r="A239">
            <v>10211842</v>
          </cell>
          <cell r="B239" t="str">
            <v>freestock</v>
          </cell>
        </row>
        <row r="240">
          <cell r="A240">
            <v>10211850</v>
          </cell>
          <cell r="B240" t="str">
            <v>freestock</v>
          </cell>
        </row>
        <row r="241">
          <cell r="A241">
            <v>10211869</v>
          </cell>
          <cell r="B241" t="str">
            <v>freestock</v>
          </cell>
        </row>
        <row r="242">
          <cell r="A242">
            <v>10211907</v>
          </cell>
          <cell r="B242" t="str">
            <v>freestock</v>
          </cell>
        </row>
        <row r="243">
          <cell r="A243">
            <v>10211915</v>
          </cell>
          <cell r="B243" t="str">
            <v>freestock</v>
          </cell>
        </row>
        <row r="244">
          <cell r="A244">
            <v>10211923</v>
          </cell>
          <cell r="B244" t="str">
            <v>freestock</v>
          </cell>
        </row>
        <row r="245">
          <cell r="A245">
            <v>10211931</v>
          </cell>
          <cell r="B245" t="str">
            <v>freestock</v>
          </cell>
        </row>
        <row r="246">
          <cell r="A246">
            <v>10211958</v>
          </cell>
          <cell r="B246" t="str">
            <v>freestock</v>
          </cell>
        </row>
        <row r="247">
          <cell r="A247">
            <v>10211966</v>
          </cell>
          <cell r="B247" t="str">
            <v>freestock</v>
          </cell>
        </row>
        <row r="248">
          <cell r="A248">
            <v>10212075</v>
          </cell>
          <cell r="B248" t="str">
            <v>freestock</v>
          </cell>
        </row>
        <row r="249">
          <cell r="A249">
            <v>10212083</v>
          </cell>
          <cell r="B249" t="str">
            <v>freestock</v>
          </cell>
        </row>
        <row r="250">
          <cell r="A250">
            <v>10212105</v>
          </cell>
          <cell r="B250" t="str">
            <v>freestock</v>
          </cell>
        </row>
        <row r="251">
          <cell r="A251">
            <v>10212377</v>
          </cell>
          <cell r="B251" t="str">
            <v>freestock</v>
          </cell>
        </row>
        <row r="252">
          <cell r="A252">
            <v>10212423</v>
          </cell>
          <cell r="B252" t="str">
            <v>freestock</v>
          </cell>
        </row>
        <row r="253">
          <cell r="A253">
            <v>10212431</v>
          </cell>
          <cell r="B253" t="str">
            <v>freestock</v>
          </cell>
        </row>
        <row r="254">
          <cell r="A254">
            <v>10212458</v>
          </cell>
          <cell r="B254" t="str">
            <v>freestock</v>
          </cell>
        </row>
        <row r="255">
          <cell r="A255">
            <v>10212466</v>
          </cell>
          <cell r="B255" t="str">
            <v>freestock</v>
          </cell>
        </row>
        <row r="256">
          <cell r="A256">
            <v>10212474</v>
          </cell>
          <cell r="B256" t="str">
            <v>freestock</v>
          </cell>
        </row>
        <row r="257">
          <cell r="A257">
            <v>10212695</v>
          </cell>
          <cell r="B257" t="str">
            <v>freestock</v>
          </cell>
        </row>
        <row r="258">
          <cell r="A258">
            <v>10212709</v>
          </cell>
          <cell r="B258" t="str">
            <v>freestock</v>
          </cell>
        </row>
        <row r="259">
          <cell r="A259">
            <v>10212717</v>
          </cell>
          <cell r="B259" t="str">
            <v>freestock</v>
          </cell>
        </row>
        <row r="260">
          <cell r="A260">
            <v>10212725</v>
          </cell>
          <cell r="B260" t="str">
            <v>freestock</v>
          </cell>
        </row>
        <row r="261">
          <cell r="A261">
            <v>10212733</v>
          </cell>
          <cell r="B261" t="str">
            <v>freestock</v>
          </cell>
        </row>
        <row r="262">
          <cell r="A262">
            <v>10212962</v>
          </cell>
          <cell r="B262" t="str">
            <v>freestock</v>
          </cell>
        </row>
        <row r="263">
          <cell r="A263">
            <v>10213225</v>
          </cell>
          <cell r="B263" t="str">
            <v>freestock</v>
          </cell>
        </row>
        <row r="264">
          <cell r="A264">
            <v>10213969</v>
          </cell>
          <cell r="B264" t="str">
            <v>freestock</v>
          </cell>
        </row>
        <row r="265">
          <cell r="A265">
            <v>10213993</v>
          </cell>
          <cell r="B265" t="str">
            <v>freestock</v>
          </cell>
        </row>
        <row r="266">
          <cell r="A266">
            <v>10214019</v>
          </cell>
          <cell r="B266" t="str">
            <v>freestock</v>
          </cell>
        </row>
        <row r="267">
          <cell r="A267">
            <v>10214175</v>
          </cell>
          <cell r="B267" t="str">
            <v>freestock</v>
          </cell>
        </row>
        <row r="268">
          <cell r="A268">
            <v>10220361</v>
          </cell>
          <cell r="B268" t="str">
            <v>freestock</v>
          </cell>
        </row>
        <row r="269">
          <cell r="A269">
            <v>10220388</v>
          </cell>
          <cell r="B269" t="str">
            <v>freestock</v>
          </cell>
        </row>
        <row r="270">
          <cell r="A270">
            <v>10220396</v>
          </cell>
          <cell r="B270" t="str">
            <v>freestock</v>
          </cell>
        </row>
        <row r="271">
          <cell r="A271">
            <v>10220418</v>
          </cell>
          <cell r="B271" t="str">
            <v>freestock</v>
          </cell>
        </row>
        <row r="272">
          <cell r="A272">
            <v>10220426</v>
          </cell>
          <cell r="B272" t="str">
            <v>freestock</v>
          </cell>
        </row>
        <row r="273">
          <cell r="A273">
            <v>10220477</v>
          </cell>
          <cell r="B273" t="str">
            <v>freestock</v>
          </cell>
        </row>
        <row r="274">
          <cell r="A274">
            <v>10220507</v>
          </cell>
          <cell r="B274" t="str">
            <v>freestock</v>
          </cell>
        </row>
        <row r="275">
          <cell r="A275">
            <v>10231746</v>
          </cell>
          <cell r="B275" t="str">
            <v>freestock</v>
          </cell>
        </row>
        <row r="276">
          <cell r="A276">
            <v>10232106</v>
          </cell>
          <cell r="B276" t="str">
            <v>freestock</v>
          </cell>
        </row>
        <row r="277">
          <cell r="A277">
            <v>10237345</v>
          </cell>
          <cell r="B277" t="str">
            <v>freestock</v>
          </cell>
        </row>
        <row r="278">
          <cell r="A278">
            <v>10241083</v>
          </cell>
          <cell r="B278" t="str">
            <v>freestock</v>
          </cell>
        </row>
        <row r="279">
          <cell r="A279">
            <v>10241091</v>
          </cell>
          <cell r="B279" t="str">
            <v>freestock</v>
          </cell>
        </row>
        <row r="280">
          <cell r="A280">
            <v>10241105</v>
          </cell>
          <cell r="B280" t="str">
            <v>freestock</v>
          </cell>
        </row>
        <row r="281">
          <cell r="A281">
            <v>10241113</v>
          </cell>
          <cell r="B281" t="str">
            <v>freestock</v>
          </cell>
        </row>
        <row r="282">
          <cell r="A282">
            <v>10241997</v>
          </cell>
          <cell r="B282" t="str">
            <v>freestock</v>
          </cell>
        </row>
        <row r="283">
          <cell r="A283">
            <v>10242462</v>
          </cell>
          <cell r="B283" t="str">
            <v>freestock</v>
          </cell>
        </row>
        <row r="284">
          <cell r="A284">
            <v>10242470</v>
          </cell>
          <cell r="B284" t="str">
            <v>freestock</v>
          </cell>
        </row>
        <row r="285">
          <cell r="A285">
            <v>10243108</v>
          </cell>
          <cell r="B285" t="str">
            <v>freestock</v>
          </cell>
        </row>
        <row r="286">
          <cell r="A286">
            <v>10243213</v>
          </cell>
          <cell r="B286" t="str">
            <v>freestock</v>
          </cell>
        </row>
        <row r="287">
          <cell r="A287">
            <v>10246174</v>
          </cell>
          <cell r="B287" t="str">
            <v>freestock</v>
          </cell>
        </row>
        <row r="288">
          <cell r="A288">
            <v>10246212</v>
          </cell>
          <cell r="B288" t="str">
            <v>freestock</v>
          </cell>
        </row>
        <row r="289">
          <cell r="A289">
            <v>10247499</v>
          </cell>
          <cell r="B289" t="str">
            <v>freestock</v>
          </cell>
        </row>
        <row r="290">
          <cell r="A290">
            <v>10247502</v>
          </cell>
          <cell r="B290" t="str">
            <v>freestock</v>
          </cell>
        </row>
        <row r="291">
          <cell r="A291">
            <v>10247685</v>
          </cell>
          <cell r="B291" t="str">
            <v>freestock</v>
          </cell>
        </row>
        <row r="292">
          <cell r="A292">
            <v>10247758</v>
          </cell>
          <cell r="B292" t="str">
            <v>freestock</v>
          </cell>
        </row>
        <row r="293">
          <cell r="A293">
            <v>10247782</v>
          </cell>
          <cell r="B293" t="str">
            <v>freestock</v>
          </cell>
        </row>
        <row r="294">
          <cell r="A294">
            <v>10247790</v>
          </cell>
          <cell r="B294" t="str">
            <v>freestock</v>
          </cell>
        </row>
        <row r="295">
          <cell r="A295">
            <v>10247820</v>
          </cell>
          <cell r="B295" t="str">
            <v>freestock</v>
          </cell>
        </row>
        <row r="296">
          <cell r="A296">
            <v>10247863</v>
          </cell>
          <cell r="B296" t="str">
            <v>freestock</v>
          </cell>
        </row>
        <row r="297">
          <cell r="A297">
            <v>10247898</v>
          </cell>
          <cell r="B297" t="str">
            <v>freestock</v>
          </cell>
        </row>
        <row r="298">
          <cell r="A298">
            <v>10248045</v>
          </cell>
          <cell r="B298" t="str">
            <v>freestock</v>
          </cell>
        </row>
        <row r="299">
          <cell r="A299">
            <v>10248053</v>
          </cell>
          <cell r="B299" t="str">
            <v>freestock</v>
          </cell>
        </row>
        <row r="300">
          <cell r="A300">
            <v>10248118</v>
          </cell>
          <cell r="B300" t="str">
            <v>freestock</v>
          </cell>
        </row>
        <row r="301">
          <cell r="A301">
            <v>10248134</v>
          </cell>
          <cell r="B301" t="str">
            <v>freestock</v>
          </cell>
        </row>
        <row r="302">
          <cell r="A302">
            <v>10248150</v>
          </cell>
          <cell r="B302" t="str">
            <v>freestock</v>
          </cell>
        </row>
        <row r="303">
          <cell r="A303">
            <v>10250996</v>
          </cell>
          <cell r="B303" t="str">
            <v>freestock</v>
          </cell>
        </row>
        <row r="304">
          <cell r="A304">
            <v>10251208</v>
          </cell>
          <cell r="B304" t="str">
            <v>freestock</v>
          </cell>
        </row>
        <row r="305">
          <cell r="A305">
            <v>10251259</v>
          </cell>
          <cell r="B305" t="str">
            <v>freestock</v>
          </cell>
        </row>
        <row r="306">
          <cell r="A306">
            <v>10251305</v>
          </cell>
          <cell r="B306" t="str">
            <v>freestock</v>
          </cell>
        </row>
        <row r="307">
          <cell r="A307">
            <v>10251313</v>
          </cell>
          <cell r="B307" t="str">
            <v>freestock</v>
          </cell>
        </row>
        <row r="308">
          <cell r="A308">
            <v>10251348</v>
          </cell>
          <cell r="B308" t="str">
            <v>freestock</v>
          </cell>
        </row>
        <row r="309">
          <cell r="A309">
            <v>10251372</v>
          </cell>
          <cell r="B309" t="str">
            <v>freestock</v>
          </cell>
        </row>
        <row r="310">
          <cell r="A310">
            <v>10251399</v>
          </cell>
          <cell r="B310" t="str">
            <v>freestock</v>
          </cell>
        </row>
        <row r="311">
          <cell r="A311">
            <v>10251518</v>
          </cell>
          <cell r="B311" t="str">
            <v>freestock</v>
          </cell>
        </row>
        <row r="312">
          <cell r="A312">
            <v>10251534</v>
          </cell>
          <cell r="B312" t="str">
            <v>freestock</v>
          </cell>
        </row>
        <row r="313">
          <cell r="A313">
            <v>10251550</v>
          </cell>
          <cell r="B313" t="str">
            <v>freestock</v>
          </cell>
        </row>
        <row r="314">
          <cell r="A314">
            <v>10251569</v>
          </cell>
          <cell r="B314" t="str">
            <v>freestock</v>
          </cell>
        </row>
        <row r="315">
          <cell r="A315">
            <v>10251607</v>
          </cell>
          <cell r="B315" t="str">
            <v>freestock</v>
          </cell>
        </row>
        <row r="316">
          <cell r="A316">
            <v>10251658</v>
          </cell>
          <cell r="B316" t="str">
            <v>freestock</v>
          </cell>
        </row>
        <row r="317">
          <cell r="A317">
            <v>10251720</v>
          </cell>
          <cell r="B317" t="str">
            <v>freestock</v>
          </cell>
        </row>
        <row r="318">
          <cell r="A318">
            <v>10251895</v>
          </cell>
          <cell r="B318" t="str">
            <v>freestock</v>
          </cell>
        </row>
        <row r="319">
          <cell r="A319">
            <v>10251925</v>
          </cell>
          <cell r="B319" t="str">
            <v>freestock</v>
          </cell>
        </row>
        <row r="320">
          <cell r="A320">
            <v>10252042</v>
          </cell>
          <cell r="B320" t="str">
            <v>freestock</v>
          </cell>
        </row>
        <row r="321">
          <cell r="A321">
            <v>10252077</v>
          </cell>
          <cell r="B321" t="str">
            <v>freestock</v>
          </cell>
        </row>
        <row r="322">
          <cell r="A322">
            <v>10252093</v>
          </cell>
          <cell r="B322" t="str">
            <v>freestock</v>
          </cell>
        </row>
        <row r="323">
          <cell r="A323">
            <v>10252115</v>
          </cell>
          <cell r="B323" t="str">
            <v>freestock</v>
          </cell>
        </row>
        <row r="324">
          <cell r="A324">
            <v>10252239</v>
          </cell>
          <cell r="B324" t="str">
            <v>freestock</v>
          </cell>
        </row>
        <row r="325">
          <cell r="A325">
            <v>10252263</v>
          </cell>
          <cell r="B325" t="str">
            <v>freestock</v>
          </cell>
        </row>
        <row r="326">
          <cell r="A326">
            <v>10252301</v>
          </cell>
          <cell r="B326" t="str">
            <v>freestock</v>
          </cell>
        </row>
        <row r="327">
          <cell r="A327">
            <v>10252328</v>
          </cell>
          <cell r="B327" t="str">
            <v>freestock</v>
          </cell>
        </row>
        <row r="328">
          <cell r="A328">
            <v>10252352</v>
          </cell>
          <cell r="B328" t="str">
            <v>freestock</v>
          </cell>
        </row>
        <row r="329">
          <cell r="A329">
            <v>10252395</v>
          </cell>
          <cell r="B329" t="str">
            <v>freestock</v>
          </cell>
        </row>
        <row r="330">
          <cell r="A330">
            <v>10252751</v>
          </cell>
          <cell r="B330" t="str">
            <v>freestock</v>
          </cell>
        </row>
        <row r="331">
          <cell r="A331">
            <v>10254185</v>
          </cell>
          <cell r="B331" t="str">
            <v>freestock</v>
          </cell>
        </row>
        <row r="332">
          <cell r="A332">
            <v>10254312</v>
          </cell>
          <cell r="B332" t="str">
            <v>freestock</v>
          </cell>
        </row>
        <row r="333">
          <cell r="A333">
            <v>10254444</v>
          </cell>
          <cell r="B333" t="str">
            <v>freestock</v>
          </cell>
        </row>
        <row r="334">
          <cell r="A334">
            <v>10254479</v>
          </cell>
          <cell r="B334" t="str">
            <v>freestock</v>
          </cell>
        </row>
        <row r="335">
          <cell r="A335">
            <v>10254495</v>
          </cell>
          <cell r="B335" t="str">
            <v>freestock</v>
          </cell>
        </row>
        <row r="336">
          <cell r="A336">
            <v>10254606</v>
          </cell>
          <cell r="B336" t="str">
            <v>freestock</v>
          </cell>
        </row>
        <row r="337">
          <cell r="A337">
            <v>10255939</v>
          </cell>
          <cell r="B337" t="str">
            <v>freestock</v>
          </cell>
        </row>
        <row r="338">
          <cell r="A338">
            <v>10294748</v>
          </cell>
          <cell r="B338" t="str">
            <v>freestock</v>
          </cell>
        </row>
        <row r="339">
          <cell r="A339">
            <v>10295035</v>
          </cell>
          <cell r="B339" t="str">
            <v>freestock</v>
          </cell>
        </row>
        <row r="340">
          <cell r="A340">
            <v>10296163</v>
          </cell>
          <cell r="B340" t="str">
            <v>freestock</v>
          </cell>
        </row>
        <row r="341">
          <cell r="A341">
            <v>10296600</v>
          </cell>
          <cell r="B341" t="str">
            <v>freestock</v>
          </cell>
        </row>
        <row r="342">
          <cell r="A342">
            <v>10296783</v>
          </cell>
          <cell r="B342" t="str">
            <v>freestock</v>
          </cell>
        </row>
        <row r="343">
          <cell r="A343">
            <v>10296805</v>
          </cell>
          <cell r="B343" t="str">
            <v>freestock</v>
          </cell>
        </row>
        <row r="344">
          <cell r="A344">
            <v>10297712</v>
          </cell>
          <cell r="B344" t="str">
            <v>freestock</v>
          </cell>
        </row>
        <row r="345">
          <cell r="A345">
            <v>10346675</v>
          </cell>
          <cell r="B345" t="str">
            <v>freestock</v>
          </cell>
        </row>
        <row r="346">
          <cell r="A346">
            <v>10356301</v>
          </cell>
          <cell r="B346" t="str">
            <v>freestock</v>
          </cell>
        </row>
        <row r="347">
          <cell r="A347">
            <v>10356875</v>
          </cell>
          <cell r="B347" t="str">
            <v>freestock</v>
          </cell>
        </row>
        <row r="348">
          <cell r="A348">
            <v>10488623</v>
          </cell>
          <cell r="B348" t="str">
            <v>freestock</v>
          </cell>
        </row>
        <row r="349">
          <cell r="A349">
            <v>10489042</v>
          </cell>
          <cell r="B349" t="str">
            <v>freestock</v>
          </cell>
        </row>
        <row r="350">
          <cell r="A350">
            <v>10489247</v>
          </cell>
          <cell r="B350" t="str">
            <v>freestock</v>
          </cell>
        </row>
        <row r="351">
          <cell r="A351">
            <v>10489344</v>
          </cell>
          <cell r="B351" t="str">
            <v>freestock</v>
          </cell>
        </row>
        <row r="352">
          <cell r="A352">
            <v>10489433</v>
          </cell>
          <cell r="B352" t="str">
            <v>freestock</v>
          </cell>
        </row>
        <row r="353">
          <cell r="A353">
            <v>10489530</v>
          </cell>
          <cell r="B353" t="str">
            <v>freestock</v>
          </cell>
        </row>
        <row r="354">
          <cell r="A354">
            <v>10491098</v>
          </cell>
          <cell r="B354" t="str">
            <v>freestock</v>
          </cell>
        </row>
        <row r="355">
          <cell r="A355">
            <v>10491187</v>
          </cell>
          <cell r="B355" t="str">
            <v>freestock</v>
          </cell>
        </row>
        <row r="356">
          <cell r="A356">
            <v>10491195</v>
          </cell>
          <cell r="B356" t="str">
            <v>freestock</v>
          </cell>
        </row>
        <row r="357">
          <cell r="A357">
            <v>10491381</v>
          </cell>
          <cell r="B357" t="str">
            <v>freestock</v>
          </cell>
        </row>
        <row r="358">
          <cell r="A358">
            <v>10491489</v>
          </cell>
          <cell r="B358" t="str">
            <v>freestock</v>
          </cell>
        </row>
        <row r="359">
          <cell r="A359">
            <v>10491497</v>
          </cell>
          <cell r="B359" t="str">
            <v>freestock</v>
          </cell>
        </row>
        <row r="360">
          <cell r="A360">
            <v>10491586</v>
          </cell>
          <cell r="B360" t="str">
            <v>freestock</v>
          </cell>
        </row>
        <row r="361">
          <cell r="A361">
            <v>10491594</v>
          </cell>
          <cell r="B361" t="str">
            <v>freestock</v>
          </cell>
        </row>
        <row r="362">
          <cell r="A362">
            <v>10491632</v>
          </cell>
          <cell r="B362" t="str">
            <v>freestock</v>
          </cell>
        </row>
        <row r="363">
          <cell r="A363">
            <v>10491683</v>
          </cell>
          <cell r="B363" t="str">
            <v>freestock</v>
          </cell>
        </row>
        <row r="364">
          <cell r="A364">
            <v>10491810</v>
          </cell>
          <cell r="B364" t="str">
            <v>freestock</v>
          </cell>
        </row>
        <row r="365">
          <cell r="A365">
            <v>10491918</v>
          </cell>
          <cell r="B365" t="str">
            <v>freestock</v>
          </cell>
        </row>
        <row r="366">
          <cell r="A366">
            <v>10491926</v>
          </cell>
          <cell r="B366" t="str">
            <v>freestock</v>
          </cell>
        </row>
        <row r="367">
          <cell r="A367">
            <v>10492620</v>
          </cell>
          <cell r="B367" t="str">
            <v>freestock</v>
          </cell>
        </row>
        <row r="368">
          <cell r="A368">
            <v>10494011</v>
          </cell>
          <cell r="B368" t="str">
            <v>freestock</v>
          </cell>
        </row>
        <row r="369">
          <cell r="A369">
            <v>10499811</v>
          </cell>
          <cell r="B369" t="str">
            <v>freestock</v>
          </cell>
        </row>
        <row r="370">
          <cell r="A370">
            <v>10500038</v>
          </cell>
          <cell r="B370" t="str">
            <v>freestock</v>
          </cell>
        </row>
        <row r="371">
          <cell r="A371">
            <v>10500054</v>
          </cell>
          <cell r="B371" t="str">
            <v>freestock</v>
          </cell>
        </row>
        <row r="372">
          <cell r="A372">
            <v>10500429</v>
          </cell>
          <cell r="B372" t="str">
            <v>freestock</v>
          </cell>
        </row>
        <row r="373">
          <cell r="A373">
            <v>10500526</v>
          </cell>
          <cell r="B373" t="str">
            <v>freestock</v>
          </cell>
        </row>
        <row r="374">
          <cell r="A374">
            <v>10500623</v>
          </cell>
          <cell r="B374" t="str">
            <v>freestock</v>
          </cell>
        </row>
        <row r="375">
          <cell r="A375">
            <v>10500720</v>
          </cell>
          <cell r="B375" t="str">
            <v>freestock</v>
          </cell>
        </row>
        <row r="376">
          <cell r="A376">
            <v>10500828</v>
          </cell>
          <cell r="B376" t="str">
            <v>freestock</v>
          </cell>
        </row>
        <row r="377">
          <cell r="A377">
            <v>10500925</v>
          </cell>
          <cell r="B377" t="str">
            <v>freestock</v>
          </cell>
        </row>
        <row r="378">
          <cell r="A378">
            <v>10503223</v>
          </cell>
          <cell r="B378" t="str">
            <v>freestock</v>
          </cell>
        </row>
        <row r="379">
          <cell r="A379">
            <v>10504769</v>
          </cell>
          <cell r="B379" t="str">
            <v>freestock</v>
          </cell>
        </row>
        <row r="380">
          <cell r="A380">
            <v>10504866</v>
          </cell>
          <cell r="B380" t="str">
            <v>freestock</v>
          </cell>
        </row>
        <row r="381">
          <cell r="A381">
            <v>10504963</v>
          </cell>
          <cell r="B381" t="str">
            <v>freestock</v>
          </cell>
        </row>
        <row r="382">
          <cell r="A382">
            <v>10506869</v>
          </cell>
          <cell r="B382" t="str">
            <v>freestock</v>
          </cell>
        </row>
        <row r="383">
          <cell r="A383">
            <v>10507695</v>
          </cell>
          <cell r="B383" t="str">
            <v>freestock</v>
          </cell>
        </row>
        <row r="384">
          <cell r="A384">
            <v>10508012</v>
          </cell>
          <cell r="B384" t="str">
            <v>freestock</v>
          </cell>
        </row>
        <row r="385">
          <cell r="A385">
            <v>10508314</v>
          </cell>
          <cell r="B385" t="str">
            <v>freestock</v>
          </cell>
        </row>
        <row r="386">
          <cell r="A386">
            <v>10508519</v>
          </cell>
          <cell r="B386" t="str">
            <v>freestock</v>
          </cell>
        </row>
        <row r="387">
          <cell r="A387">
            <v>10508713</v>
          </cell>
          <cell r="B387" t="str">
            <v>freestock</v>
          </cell>
        </row>
        <row r="388">
          <cell r="A388">
            <v>10508810</v>
          </cell>
          <cell r="B388" t="str">
            <v>freestock</v>
          </cell>
        </row>
        <row r="389">
          <cell r="A389">
            <v>10509299</v>
          </cell>
          <cell r="B389" t="str">
            <v>freestock</v>
          </cell>
        </row>
        <row r="390">
          <cell r="A390">
            <v>10510076</v>
          </cell>
          <cell r="B390" t="str">
            <v>freestock</v>
          </cell>
        </row>
        <row r="391">
          <cell r="A391">
            <v>10510084</v>
          </cell>
          <cell r="B391" t="str">
            <v>freestock</v>
          </cell>
        </row>
        <row r="392">
          <cell r="A392">
            <v>10510319</v>
          </cell>
          <cell r="B392" t="str">
            <v>freestock</v>
          </cell>
        </row>
        <row r="393">
          <cell r="A393">
            <v>10510416</v>
          </cell>
          <cell r="B393" t="str">
            <v>freestock</v>
          </cell>
        </row>
        <row r="394">
          <cell r="A394">
            <v>10510572</v>
          </cell>
          <cell r="B394" t="str">
            <v>freestock</v>
          </cell>
        </row>
        <row r="395">
          <cell r="A395">
            <v>10522740</v>
          </cell>
          <cell r="B395" t="str">
            <v>freestock</v>
          </cell>
        </row>
        <row r="396">
          <cell r="A396">
            <v>10620203</v>
          </cell>
          <cell r="B396" t="str">
            <v>freestock</v>
          </cell>
        </row>
        <row r="397">
          <cell r="A397">
            <v>10620211</v>
          </cell>
          <cell r="B397" t="str">
            <v>freestock</v>
          </cell>
        </row>
        <row r="398">
          <cell r="A398">
            <v>10620408</v>
          </cell>
          <cell r="B398" t="str">
            <v>freestock</v>
          </cell>
        </row>
        <row r="399">
          <cell r="A399">
            <v>10640247</v>
          </cell>
          <cell r="B399" t="str">
            <v>freestock</v>
          </cell>
        </row>
        <row r="400">
          <cell r="A400">
            <v>10640328</v>
          </cell>
          <cell r="B400" t="str">
            <v>freestock</v>
          </cell>
        </row>
        <row r="401">
          <cell r="A401">
            <v>10640573</v>
          </cell>
          <cell r="B401" t="str">
            <v>freestock</v>
          </cell>
        </row>
        <row r="402">
          <cell r="A402">
            <v>10642304</v>
          </cell>
          <cell r="B402" t="str">
            <v>freestock</v>
          </cell>
        </row>
        <row r="403">
          <cell r="A403">
            <v>10642690</v>
          </cell>
          <cell r="B403" t="str">
            <v>freestock</v>
          </cell>
        </row>
        <row r="404">
          <cell r="A404">
            <v>10642703</v>
          </cell>
          <cell r="B404" t="str">
            <v>freestock</v>
          </cell>
        </row>
        <row r="405">
          <cell r="A405">
            <v>10642711</v>
          </cell>
          <cell r="B405" t="str">
            <v>freestock</v>
          </cell>
        </row>
        <row r="406">
          <cell r="A406">
            <v>10643106</v>
          </cell>
          <cell r="B406" t="str">
            <v>freestock</v>
          </cell>
        </row>
        <row r="407">
          <cell r="A407">
            <v>10644676</v>
          </cell>
          <cell r="B407" t="str">
            <v>freestock</v>
          </cell>
        </row>
        <row r="408">
          <cell r="A408">
            <v>10644749</v>
          </cell>
          <cell r="B408" t="str">
            <v>freestock</v>
          </cell>
        </row>
        <row r="409">
          <cell r="A409">
            <v>10645001</v>
          </cell>
          <cell r="B409" t="str">
            <v>freestock</v>
          </cell>
        </row>
        <row r="410">
          <cell r="A410">
            <v>10645869</v>
          </cell>
          <cell r="B410" t="str">
            <v>freestock</v>
          </cell>
        </row>
        <row r="411">
          <cell r="A411">
            <v>10645907</v>
          </cell>
          <cell r="B411" t="str">
            <v>freestock</v>
          </cell>
        </row>
        <row r="412">
          <cell r="A412">
            <v>10645940</v>
          </cell>
          <cell r="B412" t="str">
            <v>freestock</v>
          </cell>
        </row>
        <row r="413">
          <cell r="A413">
            <v>10646466</v>
          </cell>
          <cell r="B413" t="str">
            <v>freestock</v>
          </cell>
        </row>
        <row r="414">
          <cell r="A414">
            <v>10646482</v>
          </cell>
          <cell r="B414" t="str">
            <v>freestock</v>
          </cell>
        </row>
        <row r="415">
          <cell r="A415">
            <v>10646601</v>
          </cell>
          <cell r="B415" t="str">
            <v>freestock</v>
          </cell>
        </row>
        <row r="416">
          <cell r="A416">
            <v>10647322</v>
          </cell>
          <cell r="B416" t="str">
            <v>freestock</v>
          </cell>
        </row>
        <row r="417">
          <cell r="A417">
            <v>10648280</v>
          </cell>
          <cell r="B417" t="str">
            <v>freestock</v>
          </cell>
        </row>
        <row r="418">
          <cell r="A418">
            <v>10648604</v>
          </cell>
          <cell r="B418" t="str">
            <v>freestock</v>
          </cell>
        </row>
        <row r="419">
          <cell r="A419">
            <v>10649716</v>
          </cell>
          <cell r="B419" t="str">
            <v>freestock</v>
          </cell>
        </row>
        <row r="420">
          <cell r="A420">
            <v>10653594</v>
          </cell>
          <cell r="B420" t="str">
            <v>freestock</v>
          </cell>
        </row>
        <row r="421">
          <cell r="A421">
            <v>10665053</v>
          </cell>
          <cell r="B421" t="str">
            <v>freestock</v>
          </cell>
        </row>
        <row r="422">
          <cell r="A422">
            <v>10665568</v>
          </cell>
          <cell r="B422" t="str">
            <v>freestock</v>
          </cell>
        </row>
        <row r="423">
          <cell r="A423">
            <v>10665630</v>
          </cell>
          <cell r="B423" t="str">
            <v>freestock</v>
          </cell>
        </row>
        <row r="424">
          <cell r="A424">
            <v>10666424</v>
          </cell>
          <cell r="B424" t="str">
            <v>freestock</v>
          </cell>
        </row>
        <row r="425">
          <cell r="A425">
            <v>10666440</v>
          </cell>
          <cell r="B425" t="str">
            <v>freestock</v>
          </cell>
        </row>
        <row r="426">
          <cell r="A426">
            <v>10667285</v>
          </cell>
          <cell r="B426" t="str">
            <v>freestock</v>
          </cell>
        </row>
        <row r="427">
          <cell r="A427">
            <v>10667293</v>
          </cell>
          <cell r="B427" t="str">
            <v>freestock</v>
          </cell>
        </row>
        <row r="428">
          <cell r="A428">
            <v>10667544</v>
          </cell>
          <cell r="B428" t="str">
            <v>freestock</v>
          </cell>
        </row>
        <row r="429">
          <cell r="A429">
            <v>10667587</v>
          </cell>
          <cell r="B429" t="str">
            <v>freestock</v>
          </cell>
        </row>
        <row r="430">
          <cell r="A430">
            <v>10667595</v>
          </cell>
          <cell r="B430" t="str">
            <v>freestock</v>
          </cell>
        </row>
        <row r="431">
          <cell r="A431">
            <v>10691070</v>
          </cell>
          <cell r="B431" t="str">
            <v>freestock</v>
          </cell>
        </row>
        <row r="432">
          <cell r="A432">
            <v>10700860</v>
          </cell>
          <cell r="B432" t="str">
            <v>freestock</v>
          </cell>
        </row>
        <row r="433">
          <cell r="A433">
            <v>10700908</v>
          </cell>
          <cell r="B433" t="str">
            <v>freestock</v>
          </cell>
        </row>
        <row r="434">
          <cell r="A434">
            <v>10701041</v>
          </cell>
          <cell r="B434" t="str">
            <v>freestock</v>
          </cell>
        </row>
        <row r="435">
          <cell r="A435">
            <v>10701262</v>
          </cell>
          <cell r="B435" t="str">
            <v>freestock</v>
          </cell>
        </row>
        <row r="436">
          <cell r="A436">
            <v>10701718</v>
          </cell>
          <cell r="B436" t="str">
            <v>freestock</v>
          </cell>
        </row>
        <row r="437">
          <cell r="A437">
            <v>10701793</v>
          </cell>
          <cell r="B437" t="str">
            <v>freestock</v>
          </cell>
        </row>
        <row r="438">
          <cell r="A438">
            <v>10702692</v>
          </cell>
          <cell r="B438" t="str">
            <v>freestock</v>
          </cell>
        </row>
        <row r="439">
          <cell r="A439">
            <v>10703346</v>
          </cell>
          <cell r="B439" t="str">
            <v>freestock</v>
          </cell>
        </row>
        <row r="440">
          <cell r="A440">
            <v>10705144</v>
          </cell>
          <cell r="B440" t="str">
            <v>freestock</v>
          </cell>
        </row>
        <row r="441">
          <cell r="A441">
            <v>10705195</v>
          </cell>
          <cell r="B441" t="str">
            <v>freestock</v>
          </cell>
        </row>
        <row r="442">
          <cell r="A442">
            <v>10705209</v>
          </cell>
          <cell r="B442" t="str">
            <v>freestock</v>
          </cell>
        </row>
        <row r="443">
          <cell r="A443">
            <v>10705500</v>
          </cell>
          <cell r="B443" t="str">
            <v>freestock</v>
          </cell>
        </row>
        <row r="444">
          <cell r="A444">
            <v>10705519</v>
          </cell>
          <cell r="B444" t="str">
            <v>freestock</v>
          </cell>
        </row>
        <row r="445">
          <cell r="A445">
            <v>10705748</v>
          </cell>
          <cell r="B445" t="str">
            <v>freestock</v>
          </cell>
        </row>
        <row r="446">
          <cell r="A446">
            <v>10705772</v>
          </cell>
          <cell r="B446" t="str">
            <v>freestock</v>
          </cell>
        </row>
        <row r="447">
          <cell r="A447">
            <v>10705829</v>
          </cell>
          <cell r="B447" t="str">
            <v>freestock</v>
          </cell>
        </row>
        <row r="448">
          <cell r="A448">
            <v>10706876</v>
          </cell>
          <cell r="B448" t="str">
            <v>freestock</v>
          </cell>
        </row>
        <row r="449">
          <cell r="A449">
            <v>10706884</v>
          </cell>
          <cell r="B449" t="str">
            <v>freestock</v>
          </cell>
        </row>
        <row r="450">
          <cell r="A450">
            <v>10706922</v>
          </cell>
          <cell r="B450" t="str">
            <v>freestock</v>
          </cell>
        </row>
        <row r="451">
          <cell r="A451">
            <v>10707414</v>
          </cell>
          <cell r="B451" t="str">
            <v>freestock</v>
          </cell>
        </row>
        <row r="452">
          <cell r="A452">
            <v>10719900</v>
          </cell>
          <cell r="B452" t="str">
            <v>freestock</v>
          </cell>
        </row>
        <row r="453">
          <cell r="A453">
            <v>10731994</v>
          </cell>
          <cell r="B453" t="str">
            <v>freestock</v>
          </cell>
        </row>
        <row r="454">
          <cell r="A454">
            <v>10732842</v>
          </cell>
          <cell r="B454" t="str">
            <v>freestock</v>
          </cell>
        </row>
        <row r="455">
          <cell r="A455">
            <v>10733083</v>
          </cell>
          <cell r="B455" t="str">
            <v>freestock</v>
          </cell>
        </row>
        <row r="456">
          <cell r="A456">
            <v>10733091</v>
          </cell>
          <cell r="B456" t="str">
            <v>freestock</v>
          </cell>
        </row>
        <row r="457">
          <cell r="A457">
            <v>10734659</v>
          </cell>
          <cell r="B457" t="str">
            <v>freestock</v>
          </cell>
        </row>
        <row r="458">
          <cell r="A458">
            <v>10735639</v>
          </cell>
          <cell r="B458" t="str">
            <v>freestock</v>
          </cell>
        </row>
        <row r="459">
          <cell r="A459">
            <v>10767670</v>
          </cell>
          <cell r="B459" t="str">
            <v>freestock</v>
          </cell>
        </row>
        <row r="460">
          <cell r="A460">
            <v>10767689</v>
          </cell>
          <cell r="B460" t="str">
            <v>freestock</v>
          </cell>
        </row>
        <row r="461">
          <cell r="A461">
            <v>10771015</v>
          </cell>
          <cell r="B461" t="str">
            <v>freestock</v>
          </cell>
        </row>
        <row r="462">
          <cell r="A462">
            <v>10810703</v>
          </cell>
          <cell r="B462" t="str">
            <v>freestock</v>
          </cell>
        </row>
        <row r="463">
          <cell r="A463">
            <v>10810746</v>
          </cell>
          <cell r="B463" t="str">
            <v>freestock</v>
          </cell>
        </row>
        <row r="464">
          <cell r="A464">
            <v>10810851</v>
          </cell>
          <cell r="B464" t="str">
            <v>freestock</v>
          </cell>
        </row>
        <row r="465">
          <cell r="A465">
            <v>10812242</v>
          </cell>
          <cell r="B465" t="str">
            <v>freestock</v>
          </cell>
        </row>
        <row r="466">
          <cell r="A466">
            <v>10812528</v>
          </cell>
          <cell r="B466" t="str">
            <v>freestock</v>
          </cell>
        </row>
        <row r="467">
          <cell r="A467">
            <v>10812552</v>
          </cell>
          <cell r="B467" t="str">
            <v>freestock</v>
          </cell>
        </row>
        <row r="468">
          <cell r="A468">
            <v>10813729</v>
          </cell>
          <cell r="B468" t="str">
            <v>freestock</v>
          </cell>
        </row>
        <row r="469">
          <cell r="A469">
            <v>10813818</v>
          </cell>
          <cell r="B469" t="str">
            <v>freestock</v>
          </cell>
        </row>
        <row r="470">
          <cell r="A470">
            <v>10814202</v>
          </cell>
          <cell r="B470" t="str">
            <v>freestock</v>
          </cell>
        </row>
        <row r="471">
          <cell r="A471">
            <v>10816779</v>
          </cell>
          <cell r="B471" t="str">
            <v>freestock</v>
          </cell>
        </row>
        <row r="472">
          <cell r="A472">
            <v>10816787</v>
          </cell>
          <cell r="B472" t="str">
            <v>freestock</v>
          </cell>
        </row>
        <row r="473">
          <cell r="A473">
            <v>10818925</v>
          </cell>
          <cell r="B473" t="str">
            <v>freestock</v>
          </cell>
        </row>
        <row r="474">
          <cell r="A474">
            <v>10819891</v>
          </cell>
          <cell r="B474" t="str">
            <v>freestock</v>
          </cell>
        </row>
        <row r="475">
          <cell r="A475">
            <v>10844233</v>
          </cell>
          <cell r="B475" t="str">
            <v>freestock</v>
          </cell>
        </row>
        <row r="476">
          <cell r="A476">
            <v>10858820</v>
          </cell>
          <cell r="B476" t="str">
            <v>freestock</v>
          </cell>
        </row>
        <row r="477">
          <cell r="A477">
            <v>11533088</v>
          </cell>
          <cell r="B477" t="str">
            <v>freestock</v>
          </cell>
        </row>
        <row r="478">
          <cell r="A478">
            <v>19761900</v>
          </cell>
          <cell r="B478" t="str">
            <v>freestock</v>
          </cell>
        </row>
        <row r="479">
          <cell r="A479">
            <v>42343126</v>
          </cell>
          <cell r="B479" t="str">
            <v>freestock</v>
          </cell>
        </row>
        <row r="480">
          <cell r="A480">
            <v>42355647</v>
          </cell>
          <cell r="B480" t="str">
            <v>freestock</v>
          </cell>
        </row>
        <row r="481">
          <cell r="A481">
            <v>42355655</v>
          </cell>
          <cell r="B481" t="str">
            <v>freestock</v>
          </cell>
        </row>
        <row r="482">
          <cell r="A482">
            <v>42355990</v>
          </cell>
          <cell r="B482" t="str">
            <v>freestock</v>
          </cell>
        </row>
        <row r="483">
          <cell r="A483">
            <v>42356171</v>
          </cell>
          <cell r="B483" t="str">
            <v>freestock</v>
          </cell>
        </row>
        <row r="484">
          <cell r="A484">
            <v>42358042</v>
          </cell>
          <cell r="B484" t="str">
            <v>freestock</v>
          </cell>
        </row>
        <row r="485">
          <cell r="A485">
            <v>42358182</v>
          </cell>
          <cell r="B485" t="str">
            <v>freestock</v>
          </cell>
        </row>
        <row r="486">
          <cell r="A486">
            <v>50009280</v>
          </cell>
          <cell r="B486" t="str">
            <v>freestock</v>
          </cell>
        </row>
        <row r="487">
          <cell r="A487">
            <v>50053025</v>
          </cell>
          <cell r="B487" t="str">
            <v>freestock</v>
          </cell>
        </row>
        <row r="488">
          <cell r="A488">
            <v>50082808</v>
          </cell>
          <cell r="B488" t="str">
            <v>freestock</v>
          </cell>
        </row>
        <row r="489">
          <cell r="A489">
            <v>50082822</v>
          </cell>
          <cell r="B489" t="str">
            <v>freestock</v>
          </cell>
        </row>
        <row r="490">
          <cell r="A490">
            <v>50123016</v>
          </cell>
          <cell r="B490" t="str">
            <v>freestock</v>
          </cell>
        </row>
        <row r="491">
          <cell r="A491">
            <v>50158899</v>
          </cell>
          <cell r="B491" t="str">
            <v>freestock</v>
          </cell>
        </row>
        <row r="492">
          <cell r="A492">
            <v>50164682</v>
          </cell>
          <cell r="B492" t="str">
            <v>freestock</v>
          </cell>
        </row>
        <row r="493">
          <cell r="A493">
            <v>50164685</v>
          </cell>
          <cell r="B493" t="str">
            <v>freestock</v>
          </cell>
        </row>
        <row r="494">
          <cell r="A494">
            <v>50164778</v>
          </cell>
          <cell r="B494" t="str">
            <v>freestock</v>
          </cell>
        </row>
        <row r="495">
          <cell r="A495">
            <v>50164886</v>
          </cell>
          <cell r="B495" t="str">
            <v>freestock</v>
          </cell>
        </row>
        <row r="496">
          <cell r="A496">
            <v>50182299</v>
          </cell>
          <cell r="B496" t="str">
            <v>freestock</v>
          </cell>
        </row>
        <row r="497">
          <cell r="A497">
            <v>50182310</v>
          </cell>
          <cell r="B497" t="str">
            <v>freestock</v>
          </cell>
        </row>
        <row r="498">
          <cell r="A498">
            <v>50182316</v>
          </cell>
          <cell r="B498" t="str">
            <v>freestock</v>
          </cell>
        </row>
        <row r="499">
          <cell r="A499">
            <v>50182326</v>
          </cell>
          <cell r="B499" t="str">
            <v>freestock</v>
          </cell>
        </row>
        <row r="500">
          <cell r="A500">
            <v>50183069</v>
          </cell>
          <cell r="B500" t="str">
            <v>freestock</v>
          </cell>
        </row>
        <row r="501">
          <cell r="A501">
            <v>50211011</v>
          </cell>
          <cell r="B501" t="str">
            <v>freestock</v>
          </cell>
        </row>
        <row r="502">
          <cell r="A502">
            <v>50211056</v>
          </cell>
          <cell r="B502" t="str">
            <v>freestock</v>
          </cell>
        </row>
        <row r="503">
          <cell r="A503">
            <v>50211074</v>
          </cell>
          <cell r="B503" t="str">
            <v>freestock</v>
          </cell>
        </row>
        <row r="504">
          <cell r="A504">
            <v>50211087</v>
          </cell>
          <cell r="B504" t="str">
            <v>freestock</v>
          </cell>
        </row>
        <row r="505">
          <cell r="A505">
            <v>50211091</v>
          </cell>
          <cell r="B505" t="str">
            <v>freestock</v>
          </cell>
        </row>
        <row r="506">
          <cell r="A506">
            <v>50227907</v>
          </cell>
          <cell r="B506" t="str">
            <v>freestock</v>
          </cell>
        </row>
        <row r="507">
          <cell r="A507">
            <v>50230410</v>
          </cell>
          <cell r="B507" t="str">
            <v>freestock</v>
          </cell>
        </row>
        <row r="508">
          <cell r="A508">
            <v>50237151</v>
          </cell>
          <cell r="B508" t="str">
            <v>freestock</v>
          </cell>
        </row>
        <row r="509">
          <cell r="A509">
            <v>50237155</v>
          </cell>
          <cell r="B509" t="str">
            <v>freestock</v>
          </cell>
        </row>
        <row r="510">
          <cell r="A510">
            <v>50237158</v>
          </cell>
          <cell r="B510" t="str">
            <v>freestock</v>
          </cell>
        </row>
        <row r="511">
          <cell r="A511">
            <v>50242210</v>
          </cell>
          <cell r="B511" t="str">
            <v>freestock</v>
          </cell>
        </row>
        <row r="512">
          <cell r="A512">
            <v>50263956</v>
          </cell>
          <cell r="B512" t="str">
            <v>freestock</v>
          </cell>
        </row>
        <row r="513">
          <cell r="A513">
            <v>50271742</v>
          </cell>
          <cell r="B513" t="str">
            <v>freestock</v>
          </cell>
        </row>
        <row r="514">
          <cell r="A514">
            <v>50398064</v>
          </cell>
          <cell r="B514" t="str">
            <v>freestock</v>
          </cell>
        </row>
        <row r="515">
          <cell r="A515">
            <v>50398076</v>
          </cell>
          <cell r="B515" t="str">
            <v>freestock</v>
          </cell>
        </row>
        <row r="516">
          <cell r="A516">
            <v>50502891</v>
          </cell>
          <cell r="B516" t="str">
            <v>freestock</v>
          </cell>
        </row>
        <row r="517">
          <cell r="A517">
            <v>50502901</v>
          </cell>
          <cell r="B517" t="str">
            <v>freestock</v>
          </cell>
        </row>
        <row r="518">
          <cell r="A518">
            <v>50544700</v>
          </cell>
          <cell r="B518" t="str">
            <v>freestock</v>
          </cell>
        </row>
        <row r="519">
          <cell r="A519">
            <v>50544720</v>
          </cell>
          <cell r="B519" t="str">
            <v>freestock</v>
          </cell>
        </row>
        <row r="520">
          <cell r="A520">
            <v>50544733</v>
          </cell>
          <cell r="B520" t="str">
            <v>freestock</v>
          </cell>
        </row>
        <row r="521">
          <cell r="A521">
            <v>51600448</v>
          </cell>
          <cell r="B521" t="str">
            <v>freestock</v>
          </cell>
        </row>
        <row r="522">
          <cell r="A522">
            <v>51928773</v>
          </cell>
          <cell r="B522" t="str">
            <v>freestock</v>
          </cell>
        </row>
        <row r="523">
          <cell r="A523">
            <v>51928787</v>
          </cell>
          <cell r="B523" t="str">
            <v>freestock</v>
          </cell>
        </row>
        <row r="524">
          <cell r="A524">
            <v>51928804</v>
          </cell>
          <cell r="B524" t="str">
            <v>freestock</v>
          </cell>
        </row>
        <row r="525">
          <cell r="A525">
            <v>51929974</v>
          </cell>
          <cell r="B525" t="str">
            <v>freestock</v>
          </cell>
        </row>
        <row r="526">
          <cell r="A526">
            <v>51929975</v>
          </cell>
          <cell r="B526" t="str">
            <v>freestock</v>
          </cell>
        </row>
        <row r="527">
          <cell r="A527">
            <v>51929977</v>
          </cell>
          <cell r="B527" t="str">
            <v>freestock</v>
          </cell>
        </row>
        <row r="528">
          <cell r="A528">
            <v>51929979</v>
          </cell>
          <cell r="B528" t="str">
            <v>freestock</v>
          </cell>
        </row>
        <row r="529">
          <cell r="A529">
            <v>51961754</v>
          </cell>
          <cell r="B529" t="str">
            <v>freestock</v>
          </cell>
        </row>
        <row r="530">
          <cell r="A530">
            <v>51961823</v>
          </cell>
          <cell r="B530" t="str">
            <v>freestock</v>
          </cell>
        </row>
        <row r="531">
          <cell r="A531">
            <v>51979740</v>
          </cell>
          <cell r="B531" t="str">
            <v>freestock</v>
          </cell>
        </row>
        <row r="532">
          <cell r="A532">
            <v>51980509</v>
          </cell>
          <cell r="B532" t="str">
            <v>freestock</v>
          </cell>
        </row>
        <row r="533">
          <cell r="A533">
            <v>51980528</v>
          </cell>
          <cell r="B533" t="str">
            <v>freestock</v>
          </cell>
        </row>
        <row r="534">
          <cell r="A534">
            <v>51980533</v>
          </cell>
          <cell r="B534" t="str">
            <v>freestock</v>
          </cell>
        </row>
        <row r="535">
          <cell r="A535">
            <v>51980535</v>
          </cell>
          <cell r="B535" t="str">
            <v>freestock</v>
          </cell>
        </row>
        <row r="536">
          <cell r="A536">
            <v>52011860</v>
          </cell>
          <cell r="B536" t="str">
            <v>freestock</v>
          </cell>
        </row>
        <row r="537">
          <cell r="A537">
            <v>52012265</v>
          </cell>
          <cell r="B537" t="str">
            <v>freestock</v>
          </cell>
        </row>
        <row r="538">
          <cell r="A538">
            <v>60085919</v>
          </cell>
          <cell r="B538" t="str">
            <v>freestock</v>
          </cell>
        </row>
        <row r="539">
          <cell r="A539">
            <v>60090220</v>
          </cell>
          <cell r="B539" t="str">
            <v>freestock</v>
          </cell>
        </row>
        <row r="540">
          <cell r="A540">
            <v>60095353</v>
          </cell>
          <cell r="B540" t="str">
            <v>freestock</v>
          </cell>
        </row>
        <row r="541">
          <cell r="A541">
            <v>60145563</v>
          </cell>
          <cell r="B541" t="str">
            <v>freestock</v>
          </cell>
        </row>
        <row r="542">
          <cell r="A542">
            <v>60366918</v>
          </cell>
          <cell r="B542" t="str">
            <v>freestock</v>
          </cell>
        </row>
        <row r="543">
          <cell r="A543">
            <v>60379076</v>
          </cell>
          <cell r="B543" t="str">
            <v>freestock</v>
          </cell>
        </row>
        <row r="544">
          <cell r="A544">
            <v>60379092</v>
          </cell>
          <cell r="B544" t="str">
            <v>freestock</v>
          </cell>
        </row>
        <row r="545">
          <cell r="A545">
            <v>60415447</v>
          </cell>
          <cell r="B545" t="str">
            <v>freestock</v>
          </cell>
        </row>
        <row r="546">
          <cell r="A546">
            <v>60649685</v>
          </cell>
          <cell r="B546" t="str">
            <v>freestock</v>
          </cell>
        </row>
        <row r="547">
          <cell r="A547">
            <v>60659745</v>
          </cell>
          <cell r="B547" t="str">
            <v>freestock</v>
          </cell>
        </row>
        <row r="548">
          <cell r="A548">
            <v>61039007</v>
          </cell>
          <cell r="B548" t="str">
            <v>freestock</v>
          </cell>
        </row>
        <row r="549">
          <cell r="A549">
            <v>61039090</v>
          </cell>
          <cell r="B549" t="str">
            <v>freestock</v>
          </cell>
        </row>
        <row r="550">
          <cell r="A550">
            <v>61146490</v>
          </cell>
          <cell r="B550" t="str">
            <v>freestock</v>
          </cell>
        </row>
        <row r="551">
          <cell r="A551">
            <v>61147861</v>
          </cell>
          <cell r="B551" t="str">
            <v>freestock</v>
          </cell>
        </row>
        <row r="552">
          <cell r="A552">
            <v>61537660</v>
          </cell>
          <cell r="B552" t="str">
            <v>freestock</v>
          </cell>
        </row>
        <row r="553">
          <cell r="A553">
            <v>61590676</v>
          </cell>
          <cell r="B553" t="str">
            <v>freestock</v>
          </cell>
        </row>
        <row r="554">
          <cell r="A554">
            <v>61892460</v>
          </cell>
          <cell r="B554" t="str">
            <v>freestock</v>
          </cell>
        </row>
        <row r="555">
          <cell r="A555">
            <v>61951369</v>
          </cell>
          <cell r="B555" t="str">
            <v>freestock</v>
          </cell>
        </row>
        <row r="556">
          <cell r="A556">
            <v>61951407</v>
          </cell>
          <cell r="B556" t="str">
            <v>freestock</v>
          </cell>
        </row>
        <row r="557">
          <cell r="A557">
            <v>61951458</v>
          </cell>
          <cell r="B557" t="str">
            <v>freestock</v>
          </cell>
        </row>
        <row r="558">
          <cell r="A558">
            <v>61951687</v>
          </cell>
          <cell r="B558" t="str">
            <v>freestock</v>
          </cell>
        </row>
        <row r="559">
          <cell r="A559">
            <v>61951717</v>
          </cell>
          <cell r="B559" t="str">
            <v>freestock</v>
          </cell>
        </row>
        <row r="560">
          <cell r="A560">
            <v>61952837</v>
          </cell>
          <cell r="B560" t="str">
            <v>freestock</v>
          </cell>
        </row>
        <row r="561">
          <cell r="A561">
            <v>61952888</v>
          </cell>
          <cell r="B561" t="str">
            <v>freestock</v>
          </cell>
        </row>
        <row r="562">
          <cell r="A562">
            <v>61952918</v>
          </cell>
          <cell r="B562" t="str">
            <v>freestock</v>
          </cell>
        </row>
        <row r="563">
          <cell r="A563">
            <v>61952985</v>
          </cell>
          <cell r="B563" t="str">
            <v>freestock</v>
          </cell>
        </row>
        <row r="564">
          <cell r="A564">
            <v>61953000</v>
          </cell>
          <cell r="B564" t="str">
            <v>freestock</v>
          </cell>
        </row>
        <row r="565">
          <cell r="A565">
            <v>61953035</v>
          </cell>
          <cell r="B565" t="str">
            <v>freestock</v>
          </cell>
        </row>
        <row r="566">
          <cell r="A566">
            <v>61953060</v>
          </cell>
          <cell r="B566" t="str">
            <v>freestock</v>
          </cell>
        </row>
        <row r="567">
          <cell r="A567">
            <v>61953094</v>
          </cell>
          <cell r="B567" t="str">
            <v>freestock</v>
          </cell>
        </row>
        <row r="568">
          <cell r="A568">
            <v>61953140</v>
          </cell>
          <cell r="B568" t="str">
            <v>freestock</v>
          </cell>
        </row>
        <row r="569">
          <cell r="A569">
            <v>61967931</v>
          </cell>
          <cell r="B569" t="str">
            <v>freestock</v>
          </cell>
        </row>
        <row r="570">
          <cell r="A570">
            <v>61968067</v>
          </cell>
          <cell r="B570" t="str">
            <v>freestock</v>
          </cell>
        </row>
        <row r="571">
          <cell r="A571">
            <v>61969144</v>
          </cell>
          <cell r="B571" t="str">
            <v>freestock</v>
          </cell>
        </row>
        <row r="572">
          <cell r="A572">
            <v>61984461</v>
          </cell>
          <cell r="B572" t="str">
            <v>freestock</v>
          </cell>
        </row>
        <row r="573">
          <cell r="A573">
            <v>62207523</v>
          </cell>
          <cell r="B573" t="str">
            <v>freestock</v>
          </cell>
        </row>
        <row r="574">
          <cell r="A574">
            <v>62577851</v>
          </cell>
          <cell r="B574" t="str">
            <v>freestock</v>
          </cell>
        </row>
        <row r="575">
          <cell r="A575">
            <v>62703954</v>
          </cell>
          <cell r="B575" t="str">
            <v>freestock</v>
          </cell>
        </row>
        <row r="576">
          <cell r="A576">
            <v>62978716</v>
          </cell>
          <cell r="B576" t="str">
            <v>freestock</v>
          </cell>
        </row>
        <row r="577">
          <cell r="A577">
            <v>63175862</v>
          </cell>
          <cell r="B577" t="str">
            <v>freestock</v>
          </cell>
        </row>
        <row r="578">
          <cell r="A578">
            <v>63191523</v>
          </cell>
          <cell r="B578" t="str">
            <v>freestock</v>
          </cell>
        </row>
        <row r="579">
          <cell r="A579">
            <v>63284416</v>
          </cell>
          <cell r="B579" t="str">
            <v>freestock</v>
          </cell>
        </row>
        <row r="580">
          <cell r="A580">
            <v>63284424</v>
          </cell>
          <cell r="B580" t="str">
            <v>freestock</v>
          </cell>
        </row>
        <row r="581">
          <cell r="A581">
            <v>63284467</v>
          </cell>
          <cell r="B581" t="str">
            <v>freestock</v>
          </cell>
        </row>
        <row r="582">
          <cell r="A582">
            <v>63305138</v>
          </cell>
          <cell r="B582" t="str">
            <v>freestock</v>
          </cell>
        </row>
        <row r="583">
          <cell r="A583">
            <v>63392103</v>
          </cell>
          <cell r="B583" t="str">
            <v>freestock</v>
          </cell>
        </row>
        <row r="584">
          <cell r="A584">
            <v>63392111</v>
          </cell>
          <cell r="B584" t="str">
            <v>freestock</v>
          </cell>
        </row>
        <row r="585">
          <cell r="A585">
            <v>63392120</v>
          </cell>
          <cell r="B585" t="str">
            <v>freestock</v>
          </cell>
        </row>
        <row r="586">
          <cell r="A586">
            <v>63400793</v>
          </cell>
          <cell r="B586" t="str">
            <v>freestock</v>
          </cell>
        </row>
        <row r="587">
          <cell r="A587">
            <v>63406813</v>
          </cell>
          <cell r="B587" t="str">
            <v>freestock</v>
          </cell>
        </row>
        <row r="588">
          <cell r="A588">
            <v>63419745</v>
          </cell>
          <cell r="B588" t="str">
            <v>freestock</v>
          </cell>
        </row>
        <row r="589">
          <cell r="A589">
            <v>63430137</v>
          </cell>
          <cell r="B589" t="str">
            <v>freestock</v>
          </cell>
        </row>
        <row r="590">
          <cell r="A590">
            <v>63430188</v>
          </cell>
          <cell r="B590" t="str">
            <v>freestock</v>
          </cell>
        </row>
        <row r="591">
          <cell r="A591">
            <v>63453595</v>
          </cell>
          <cell r="B591" t="str">
            <v>freestock</v>
          </cell>
        </row>
        <row r="592">
          <cell r="A592">
            <v>63826600</v>
          </cell>
          <cell r="B592" t="str">
            <v>freestock</v>
          </cell>
        </row>
        <row r="593">
          <cell r="A593">
            <v>63856835</v>
          </cell>
          <cell r="B593" t="str">
            <v>freestock</v>
          </cell>
        </row>
        <row r="594">
          <cell r="A594">
            <v>63984124</v>
          </cell>
          <cell r="B594" t="str">
            <v>freestock</v>
          </cell>
        </row>
        <row r="595">
          <cell r="A595">
            <v>64197487</v>
          </cell>
          <cell r="B595" t="str">
            <v>freestock</v>
          </cell>
        </row>
        <row r="596">
          <cell r="A596">
            <v>64311743</v>
          </cell>
          <cell r="B596" t="str">
            <v>freestock</v>
          </cell>
        </row>
        <row r="597">
          <cell r="A597">
            <v>64489780</v>
          </cell>
          <cell r="B597" t="str">
            <v>freestock</v>
          </cell>
        </row>
        <row r="598">
          <cell r="A598">
            <v>64489860</v>
          </cell>
          <cell r="B598" t="str">
            <v>freestock</v>
          </cell>
        </row>
        <row r="599">
          <cell r="A599">
            <v>64489933</v>
          </cell>
          <cell r="B599" t="str">
            <v>freestock</v>
          </cell>
        </row>
        <row r="600">
          <cell r="A600">
            <v>64490524</v>
          </cell>
          <cell r="B600" t="str">
            <v>freestock</v>
          </cell>
        </row>
        <row r="601">
          <cell r="A601">
            <v>64800388</v>
          </cell>
          <cell r="B601" t="str">
            <v>freestock</v>
          </cell>
        </row>
        <row r="602">
          <cell r="A602">
            <v>64808117</v>
          </cell>
          <cell r="B602" t="str">
            <v>freestock</v>
          </cell>
        </row>
        <row r="603">
          <cell r="A603">
            <v>64808265</v>
          </cell>
          <cell r="B603" t="str">
            <v>freestock</v>
          </cell>
        </row>
        <row r="604">
          <cell r="A604">
            <v>64808338</v>
          </cell>
          <cell r="B604" t="str">
            <v>freestock</v>
          </cell>
        </row>
        <row r="605">
          <cell r="A605">
            <v>64839225</v>
          </cell>
          <cell r="B605" t="str">
            <v>freestock</v>
          </cell>
        </row>
        <row r="606">
          <cell r="A606">
            <v>64839594</v>
          </cell>
          <cell r="B606" t="str">
            <v>freestock</v>
          </cell>
        </row>
        <row r="607">
          <cell r="A607">
            <v>64839616</v>
          </cell>
          <cell r="B607" t="str">
            <v>freestock</v>
          </cell>
        </row>
        <row r="608">
          <cell r="A608">
            <v>64850172</v>
          </cell>
          <cell r="B608" t="str">
            <v>freestock</v>
          </cell>
        </row>
        <row r="609">
          <cell r="A609">
            <v>64850270</v>
          </cell>
          <cell r="B609" t="str">
            <v>freestock</v>
          </cell>
        </row>
        <row r="610">
          <cell r="A610">
            <v>64850288</v>
          </cell>
          <cell r="B610" t="str">
            <v>freestock</v>
          </cell>
        </row>
        <row r="611">
          <cell r="A611">
            <v>64853392</v>
          </cell>
          <cell r="B611" t="str">
            <v>freestock</v>
          </cell>
        </row>
        <row r="612">
          <cell r="A612">
            <v>64862910</v>
          </cell>
          <cell r="B612" t="str">
            <v>freestock</v>
          </cell>
        </row>
        <row r="613">
          <cell r="A613">
            <v>64862936</v>
          </cell>
          <cell r="B613" t="str">
            <v>freestock</v>
          </cell>
        </row>
        <row r="614">
          <cell r="A614">
            <v>64862944</v>
          </cell>
          <cell r="B614" t="str">
            <v>freestock</v>
          </cell>
        </row>
        <row r="615">
          <cell r="A615">
            <v>64863533</v>
          </cell>
          <cell r="B615" t="str">
            <v>freestock</v>
          </cell>
        </row>
        <row r="616">
          <cell r="A616">
            <v>64865048</v>
          </cell>
          <cell r="B616" t="str">
            <v>freestock</v>
          </cell>
        </row>
        <row r="617">
          <cell r="A617">
            <v>64865056</v>
          </cell>
          <cell r="B617" t="str">
            <v>freestock</v>
          </cell>
        </row>
        <row r="618">
          <cell r="A618">
            <v>64865064</v>
          </cell>
          <cell r="B618" t="str">
            <v>freestock</v>
          </cell>
        </row>
        <row r="619">
          <cell r="A619">
            <v>64865129</v>
          </cell>
          <cell r="B619" t="str">
            <v>freestock</v>
          </cell>
        </row>
        <row r="620">
          <cell r="A620">
            <v>64865234</v>
          </cell>
          <cell r="B620" t="str">
            <v>freestock</v>
          </cell>
        </row>
        <row r="621">
          <cell r="A621">
            <v>64866095</v>
          </cell>
          <cell r="B621" t="str">
            <v>freestock</v>
          </cell>
        </row>
        <row r="622">
          <cell r="A622">
            <v>64874713</v>
          </cell>
          <cell r="B622" t="str">
            <v>freestock</v>
          </cell>
        </row>
        <row r="623">
          <cell r="A623">
            <v>64911783</v>
          </cell>
          <cell r="B623" t="str">
            <v>freestock</v>
          </cell>
        </row>
        <row r="624">
          <cell r="A624">
            <v>64913387</v>
          </cell>
          <cell r="B624" t="str">
            <v>freestock</v>
          </cell>
        </row>
        <row r="625">
          <cell r="A625">
            <v>64913549</v>
          </cell>
          <cell r="B625" t="str">
            <v>freestock</v>
          </cell>
        </row>
        <row r="626">
          <cell r="A626">
            <v>64913573</v>
          </cell>
          <cell r="B626" t="str">
            <v>freestock</v>
          </cell>
        </row>
        <row r="627">
          <cell r="A627">
            <v>64920057</v>
          </cell>
          <cell r="B627" t="str">
            <v>freestock</v>
          </cell>
        </row>
        <row r="628">
          <cell r="A628">
            <v>64920065</v>
          </cell>
          <cell r="B628" t="str">
            <v>freestock</v>
          </cell>
        </row>
        <row r="629">
          <cell r="A629">
            <v>64927124</v>
          </cell>
          <cell r="B629" t="str">
            <v>freestock</v>
          </cell>
        </row>
        <row r="630">
          <cell r="A630">
            <v>64927159</v>
          </cell>
          <cell r="B630" t="str">
            <v>freestock</v>
          </cell>
        </row>
        <row r="631">
          <cell r="A631">
            <v>64927310</v>
          </cell>
          <cell r="B631" t="str">
            <v>freestock</v>
          </cell>
        </row>
        <row r="632">
          <cell r="A632">
            <v>64933825</v>
          </cell>
          <cell r="B632" t="str">
            <v>freestock</v>
          </cell>
        </row>
        <row r="633">
          <cell r="A633">
            <v>64933841</v>
          </cell>
          <cell r="B633" t="str">
            <v>freestock</v>
          </cell>
        </row>
        <row r="634">
          <cell r="A634">
            <v>64937740</v>
          </cell>
          <cell r="B634" t="str">
            <v>freestock</v>
          </cell>
        </row>
        <row r="635">
          <cell r="A635">
            <v>64937758</v>
          </cell>
          <cell r="B635" t="str">
            <v>freestock</v>
          </cell>
        </row>
        <row r="636">
          <cell r="A636">
            <v>64937782</v>
          </cell>
          <cell r="B636" t="str">
            <v>freestock</v>
          </cell>
        </row>
        <row r="637">
          <cell r="A637">
            <v>64937812</v>
          </cell>
          <cell r="B637" t="str">
            <v>freestock</v>
          </cell>
        </row>
        <row r="638">
          <cell r="A638">
            <v>64943820</v>
          </cell>
          <cell r="B638" t="str">
            <v>freestock</v>
          </cell>
        </row>
        <row r="639">
          <cell r="A639">
            <v>64945017</v>
          </cell>
          <cell r="B639" t="str">
            <v>freestock</v>
          </cell>
        </row>
        <row r="640">
          <cell r="A640">
            <v>64945572</v>
          </cell>
          <cell r="B640" t="str">
            <v>freestock</v>
          </cell>
        </row>
        <row r="641">
          <cell r="A641">
            <v>64948008</v>
          </cell>
          <cell r="B641" t="str">
            <v>freestock</v>
          </cell>
        </row>
        <row r="642">
          <cell r="A642">
            <v>64950738</v>
          </cell>
          <cell r="B642" t="str">
            <v>freestock</v>
          </cell>
        </row>
        <row r="643">
          <cell r="A643">
            <v>64966650</v>
          </cell>
          <cell r="B643" t="str">
            <v>freestock</v>
          </cell>
        </row>
        <row r="644">
          <cell r="A644">
            <v>64971557</v>
          </cell>
          <cell r="B644" t="str">
            <v>freestock</v>
          </cell>
        </row>
        <row r="645">
          <cell r="A645">
            <v>64973320</v>
          </cell>
          <cell r="B645" t="str">
            <v>freestock</v>
          </cell>
        </row>
        <row r="646">
          <cell r="A646">
            <v>65035030</v>
          </cell>
          <cell r="B646" t="str">
            <v>freestock</v>
          </cell>
        </row>
        <row r="647">
          <cell r="A647">
            <v>65885980</v>
          </cell>
          <cell r="B647" t="str">
            <v>freestock</v>
          </cell>
        </row>
        <row r="648">
          <cell r="A648">
            <v>65885999</v>
          </cell>
          <cell r="B648" t="str">
            <v>freestock</v>
          </cell>
        </row>
        <row r="649">
          <cell r="A649">
            <v>65886006</v>
          </cell>
          <cell r="B649" t="str">
            <v>freestock</v>
          </cell>
        </row>
        <row r="650">
          <cell r="A650">
            <v>65967863</v>
          </cell>
          <cell r="B650" t="str">
            <v>freestock</v>
          </cell>
        </row>
        <row r="651">
          <cell r="A651">
            <v>65967944</v>
          </cell>
          <cell r="B651" t="str">
            <v>freestock</v>
          </cell>
        </row>
        <row r="652">
          <cell r="A652">
            <v>66033082</v>
          </cell>
          <cell r="B652" t="str">
            <v>freestock</v>
          </cell>
        </row>
        <row r="653">
          <cell r="A653">
            <v>66088120</v>
          </cell>
          <cell r="B653" t="str">
            <v>freestock</v>
          </cell>
        </row>
        <row r="654">
          <cell r="A654">
            <v>66242617</v>
          </cell>
          <cell r="B654" t="str">
            <v>freestock</v>
          </cell>
        </row>
        <row r="655">
          <cell r="A655">
            <v>66312623</v>
          </cell>
          <cell r="B655" t="str">
            <v>freestock</v>
          </cell>
        </row>
        <row r="656">
          <cell r="A656">
            <v>66370615</v>
          </cell>
          <cell r="B656" t="str">
            <v>freestock</v>
          </cell>
        </row>
        <row r="657">
          <cell r="A657">
            <v>66391400</v>
          </cell>
          <cell r="B657" t="str">
            <v>freestock</v>
          </cell>
        </row>
        <row r="658">
          <cell r="A658">
            <v>66468526</v>
          </cell>
          <cell r="B658" t="str">
            <v>freestock</v>
          </cell>
        </row>
        <row r="659">
          <cell r="A659">
            <v>66495043</v>
          </cell>
          <cell r="B659" t="str">
            <v>freestock</v>
          </cell>
        </row>
        <row r="660">
          <cell r="A660">
            <v>66505928</v>
          </cell>
          <cell r="B660" t="str">
            <v>freestock</v>
          </cell>
        </row>
        <row r="661">
          <cell r="A661">
            <v>66602990</v>
          </cell>
          <cell r="B661" t="str">
            <v>freestock</v>
          </cell>
        </row>
        <row r="662">
          <cell r="A662">
            <v>66711323</v>
          </cell>
          <cell r="B662" t="str">
            <v>freestock</v>
          </cell>
        </row>
        <row r="663">
          <cell r="A663">
            <v>66755487</v>
          </cell>
          <cell r="B663" t="str">
            <v>freestock</v>
          </cell>
        </row>
        <row r="664">
          <cell r="A664">
            <v>66755495</v>
          </cell>
          <cell r="B664" t="str">
            <v>freestock</v>
          </cell>
        </row>
        <row r="665">
          <cell r="A665">
            <v>66755517</v>
          </cell>
          <cell r="B665" t="str">
            <v>freestock</v>
          </cell>
        </row>
        <row r="666">
          <cell r="A666">
            <v>66755592</v>
          </cell>
          <cell r="B666" t="str">
            <v>freestock</v>
          </cell>
        </row>
        <row r="667">
          <cell r="A667">
            <v>66755614</v>
          </cell>
          <cell r="B667" t="str">
            <v>freestock</v>
          </cell>
        </row>
        <row r="668">
          <cell r="A668">
            <v>66756580</v>
          </cell>
          <cell r="B668" t="str">
            <v>freestock</v>
          </cell>
        </row>
        <row r="669">
          <cell r="A669">
            <v>66763757</v>
          </cell>
          <cell r="B669" t="str">
            <v>freestock</v>
          </cell>
        </row>
        <row r="670">
          <cell r="A670">
            <v>66792846</v>
          </cell>
          <cell r="B670" t="str">
            <v>freestock</v>
          </cell>
        </row>
        <row r="671">
          <cell r="A671">
            <v>66830683</v>
          </cell>
          <cell r="B671" t="str">
            <v>freestock</v>
          </cell>
        </row>
        <row r="672">
          <cell r="A672">
            <v>66889947</v>
          </cell>
          <cell r="B672" t="str">
            <v>freestock</v>
          </cell>
        </row>
        <row r="673">
          <cell r="A673">
            <v>66889963</v>
          </cell>
          <cell r="B673" t="str">
            <v>freestock</v>
          </cell>
        </row>
        <row r="674">
          <cell r="A674">
            <v>66892557</v>
          </cell>
          <cell r="B674" t="str">
            <v>freestock</v>
          </cell>
        </row>
        <row r="675">
          <cell r="A675">
            <v>67064062</v>
          </cell>
          <cell r="B675" t="str">
            <v>freestock</v>
          </cell>
        </row>
        <row r="676">
          <cell r="A676">
            <v>67074130</v>
          </cell>
          <cell r="B676" t="str">
            <v>freestock</v>
          </cell>
        </row>
        <row r="677">
          <cell r="A677">
            <v>67078195</v>
          </cell>
          <cell r="B677" t="str">
            <v>freestock</v>
          </cell>
        </row>
        <row r="678">
          <cell r="A678">
            <v>67146743</v>
          </cell>
          <cell r="B678" t="str">
            <v>freestock</v>
          </cell>
        </row>
        <row r="679">
          <cell r="A679">
            <v>67171110</v>
          </cell>
          <cell r="B679" t="str">
            <v>freestock</v>
          </cell>
        </row>
        <row r="680">
          <cell r="A680">
            <v>67388771</v>
          </cell>
          <cell r="B680" t="str">
            <v>freestock</v>
          </cell>
        </row>
        <row r="681">
          <cell r="A681">
            <v>67389760</v>
          </cell>
          <cell r="B681" t="str">
            <v>freestock</v>
          </cell>
        </row>
        <row r="682">
          <cell r="A682">
            <v>67397207</v>
          </cell>
          <cell r="B682" t="str">
            <v>freestock</v>
          </cell>
        </row>
        <row r="683">
          <cell r="A683">
            <v>67792467</v>
          </cell>
          <cell r="B683" t="str">
            <v>freestock</v>
          </cell>
        </row>
        <row r="684">
          <cell r="A684">
            <v>67832361</v>
          </cell>
          <cell r="B684" t="str">
            <v>freestock</v>
          </cell>
        </row>
        <row r="685">
          <cell r="A685">
            <v>67858166</v>
          </cell>
          <cell r="B685" t="str">
            <v>freestock</v>
          </cell>
        </row>
        <row r="686">
          <cell r="A686">
            <v>67986040</v>
          </cell>
          <cell r="B686" t="str">
            <v>freestock</v>
          </cell>
        </row>
        <row r="687">
          <cell r="A687">
            <v>68028957</v>
          </cell>
          <cell r="B687" t="str">
            <v>freestock</v>
          </cell>
        </row>
        <row r="688">
          <cell r="A688">
            <v>68059674</v>
          </cell>
          <cell r="B688" t="str">
            <v>freestock</v>
          </cell>
        </row>
        <row r="689">
          <cell r="A689">
            <v>68059704</v>
          </cell>
          <cell r="B689" t="str">
            <v>freestock</v>
          </cell>
        </row>
        <row r="690">
          <cell r="A690">
            <v>68068142</v>
          </cell>
          <cell r="B690" t="str">
            <v>freestock</v>
          </cell>
        </row>
        <row r="691">
          <cell r="A691">
            <v>68076080</v>
          </cell>
          <cell r="B691" t="str">
            <v>freestock</v>
          </cell>
        </row>
        <row r="692">
          <cell r="A692">
            <v>68081610</v>
          </cell>
          <cell r="B692" t="str">
            <v>freestock</v>
          </cell>
        </row>
        <row r="693">
          <cell r="A693">
            <v>68187664</v>
          </cell>
          <cell r="B693" t="str">
            <v>freestock</v>
          </cell>
        </row>
        <row r="694">
          <cell r="A694">
            <v>68235740</v>
          </cell>
          <cell r="B694" t="str">
            <v>freestock</v>
          </cell>
        </row>
        <row r="695">
          <cell r="A695">
            <v>68259215</v>
          </cell>
          <cell r="B695" t="str">
            <v>freestock</v>
          </cell>
        </row>
        <row r="696">
          <cell r="A696">
            <v>68397022</v>
          </cell>
          <cell r="B696" t="str">
            <v>freestock</v>
          </cell>
        </row>
        <row r="697">
          <cell r="A697">
            <v>68397120</v>
          </cell>
          <cell r="B697" t="str">
            <v>freestock</v>
          </cell>
        </row>
        <row r="698">
          <cell r="A698">
            <v>68397553</v>
          </cell>
          <cell r="B698" t="str">
            <v>freestock</v>
          </cell>
        </row>
        <row r="699">
          <cell r="A699">
            <v>68397600</v>
          </cell>
          <cell r="B699" t="str">
            <v>freestock</v>
          </cell>
        </row>
        <row r="700">
          <cell r="A700">
            <v>68398002</v>
          </cell>
          <cell r="B700" t="str">
            <v>freestock</v>
          </cell>
        </row>
        <row r="701">
          <cell r="A701">
            <v>68443202</v>
          </cell>
          <cell r="B701" t="str">
            <v>freestock</v>
          </cell>
        </row>
        <row r="702">
          <cell r="A702">
            <v>68443229</v>
          </cell>
          <cell r="B702" t="str">
            <v>freestock</v>
          </cell>
        </row>
        <row r="703">
          <cell r="A703">
            <v>68468981</v>
          </cell>
          <cell r="B703" t="str">
            <v>freestock</v>
          </cell>
        </row>
        <row r="704">
          <cell r="A704">
            <v>68473527</v>
          </cell>
          <cell r="B704" t="str">
            <v>freestock</v>
          </cell>
        </row>
        <row r="705">
          <cell r="A705">
            <v>68500672</v>
          </cell>
          <cell r="B705" t="str">
            <v>freestock</v>
          </cell>
        </row>
        <row r="706">
          <cell r="A706">
            <v>68500800</v>
          </cell>
          <cell r="B706" t="str">
            <v>freestock</v>
          </cell>
        </row>
        <row r="707">
          <cell r="A707">
            <v>68500966</v>
          </cell>
          <cell r="B707" t="str">
            <v>freestock</v>
          </cell>
        </row>
        <row r="708">
          <cell r="A708">
            <v>68501059</v>
          </cell>
          <cell r="B708" t="str">
            <v>freestock</v>
          </cell>
        </row>
        <row r="709">
          <cell r="A709">
            <v>68526434</v>
          </cell>
          <cell r="B709" t="str">
            <v>freestock</v>
          </cell>
        </row>
        <row r="710">
          <cell r="A710">
            <v>68527040</v>
          </cell>
          <cell r="B710" t="str">
            <v>freestock</v>
          </cell>
        </row>
        <row r="711">
          <cell r="A711">
            <v>68571146</v>
          </cell>
          <cell r="B711" t="str">
            <v>freestock</v>
          </cell>
        </row>
        <row r="712">
          <cell r="A712">
            <v>68597234</v>
          </cell>
          <cell r="B712" t="str">
            <v>freestock</v>
          </cell>
        </row>
        <row r="713">
          <cell r="A713">
            <v>68627583</v>
          </cell>
          <cell r="B713" t="str">
            <v>freestock</v>
          </cell>
        </row>
        <row r="714">
          <cell r="A714">
            <v>68630630</v>
          </cell>
          <cell r="B714" t="str">
            <v>freestock</v>
          </cell>
        </row>
        <row r="715">
          <cell r="A715">
            <v>68634555</v>
          </cell>
          <cell r="B715" t="str">
            <v>freestock</v>
          </cell>
        </row>
        <row r="716">
          <cell r="A716">
            <v>68636000</v>
          </cell>
          <cell r="B716" t="str">
            <v>freestock</v>
          </cell>
        </row>
        <row r="717">
          <cell r="A717">
            <v>68662940</v>
          </cell>
          <cell r="B717" t="str">
            <v>freestock</v>
          </cell>
        </row>
        <row r="718">
          <cell r="A718">
            <v>68665086</v>
          </cell>
          <cell r="B718" t="str">
            <v>freestock</v>
          </cell>
        </row>
        <row r="719">
          <cell r="A719">
            <v>68665531</v>
          </cell>
          <cell r="B719" t="str">
            <v>freestock</v>
          </cell>
        </row>
        <row r="720">
          <cell r="A720">
            <v>68745276</v>
          </cell>
          <cell r="B720" t="str">
            <v>freestock</v>
          </cell>
        </row>
        <row r="721">
          <cell r="A721">
            <v>68798213</v>
          </cell>
          <cell r="B721" t="str">
            <v>freestock</v>
          </cell>
        </row>
        <row r="722">
          <cell r="A722">
            <v>68818818</v>
          </cell>
          <cell r="B722" t="str">
            <v>freestock</v>
          </cell>
        </row>
        <row r="723">
          <cell r="A723">
            <v>68818893</v>
          </cell>
          <cell r="B723" t="str">
            <v>freestock</v>
          </cell>
        </row>
        <row r="724">
          <cell r="A724">
            <v>68818966</v>
          </cell>
          <cell r="B724" t="str">
            <v>freestock</v>
          </cell>
        </row>
        <row r="725">
          <cell r="A725">
            <v>68822068</v>
          </cell>
          <cell r="B725" t="str">
            <v>freestock</v>
          </cell>
        </row>
        <row r="726">
          <cell r="A726">
            <v>68913020</v>
          </cell>
          <cell r="B726" t="str">
            <v>freestock</v>
          </cell>
        </row>
        <row r="727">
          <cell r="A727">
            <v>69026052</v>
          </cell>
          <cell r="B727" t="str">
            <v>freestock</v>
          </cell>
        </row>
        <row r="728">
          <cell r="A728">
            <v>69026079</v>
          </cell>
          <cell r="B728" t="str">
            <v>freestock</v>
          </cell>
        </row>
        <row r="729">
          <cell r="A729">
            <v>69039693</v>
          </cell>
          <cell r="B729" t="str">
            <v>freestock</v>
          </cell>
        </row>
        <row r="730">
          <cell r="A730">
            <v>69079687</v>
          </cell>
          <cell r="B730" t="str">
            <v>freestock</v>
          </cell>
        </row>
        <row r="731">
          <cell r="A731">
            <v>69124402</v>
          </cell>
          <cell r="B731" t="str">
            <v>freestock</v>
          </cell>
        </row>
        <row r="732">
          <cell r="A732">
            <v>69276652</v>
          </cell>
          <cell r="B732" t="str">
            <v>freestock</v>
          </cell>
        </row>
        <row r="733">
          <cell r="A733">
            <v>69539602</v>
          </cell>
          <cell r="B733" t="str">
            <v>freestock</v>
          </cell>
        </row>
        <row r="734">
          <cell r="A734">
            <v>69550819</v>
          </cell>
          <cell r="B734" t="str">
            <v>freestock</v>
          </cell>
        </row>
        <row r="735">
          <cell r="A735">
            <v>69714668</v>
          </cell>
          <cell r="B735" t="str">
            <v>freestock</v>
          </cell>
        </row>
        <row r="736">
          <cell r="A736">
            <v>69871550</v>
          </cell>
          <cell r="B736" t="str">
            <v>freestock</v>
          </cell>
        </row>
        <row r="737">
          <cell r="A737">
            <v>69913679</v>
          </cell>
          <cell r="B737" t="str">
            <v>freestock</v>
          </cell>
        </row>
        <row r="738">
          <cell r="A738">
            <v>69948952</v>
          </cell>
          <cell r="B738" t="str">
            <v>freestock</v>
          </cell>
        </row>
        <row r="739">
          <cell r="A739">
            <v>70062712</v>
          </cell>
          <cell r="B739" t="str">
            <v>freestock</v>
          </cell>
        </row>
        <row r="740">
          <cell r="A740">
            <v>70245523</v>
          </cell>
          <cell r="B740" t="str">
            <v>freestock</v>
          </cell>
        </row>
        <row r="741">
          <cell r="A741">
            <v>70253550</v>
          </cell>
          <cell r="B741" t="str">
            <v>freestock</v>
          </cell>
        </row>
        <row r="742">
          <cell r="A742">
            <v>70460475</v>
          </cell>
          <cell r="B742" t="str">
            <v>freestock</v>
          </cell>
        </row>
        <row r="743">
          <cell r="A743">
            <v>70508982</v>
          </cell>
          <cell r="B743" t="str">
            <v>freestock</v>
          </cell>
        </row>
        <row r="744">
          <cell r="A744">
            <v>70594145</v>
          </cell>
          <cell r="B744" t="str">
            <v>freestock</v>
          </cell>
        </row>
        <row r="745">
          <cell r="A745">
            <v>71429857</v>
          </cell>
          <cell r="B745" t="str">
            <v>freestock</v>
          </cell>
        </row>
        <row r="746">
          <cell r="A746">
            <v>71429954</v>
          </cell>
          <cell r="B746" t="str">
            <v>freestock</v>
          </cell>
        </row>
        <row r="747">
          <cell r="A747">
            <v>71431762</v>
          </cell>
          <cell r="B747" t="str">
            <v>freestock</v>
          </cell>
        </row>
        <row r="748">
          <cell r="A748">
            <v>71625109</v>
          </cell>
          <cell r="B748" t="str">
            <v>freestock</v>
          </cell>
        </row>
        <row r="749">
          <cell r="A749">
            <v>71625184</v>
          </cell>
          <cell r="B749" t="str">
            <v>freestock</v>
          </cell>
        </row>
        <row r="750">
          <cell r="A750">
            <v>71625354</v>
          </cell>
          <cell r="B750" t="str">
            <v>freestock</v>
          </cell>
        </row>
        <row r="751">
          <cell r="A751">
            <v>71807061</v>
          </cell>
          <cell r="B751" t="str">
            <v>freestock</v>
          </cell>
        </row>
        <row r="752">
          <cell r="A752">
            <v>71871347</v>
          </cell>
          <cell r="B752" t="str">
            <v>freestock</v>
          </cell>
        </row>
        <row r="753">
          <cell r="A753">
            <v>71871363</v>
          </cell>
          <cell r="B753" t="str">
            <v>freestock</v>
          </cell>
        </row>
        <row r="754">
          <cell r="A754">
            <v>71871681</v>
          </cell>
          <cell r="B754" t="str">
            <v>freestock</v>
          </cell>
        </row>
        <row r="755">
          <cell r="A755">
            <v>72100662</v>
          </cell>
          <cell r="B755" t="str">
            <v>freestock</v>
          </cell>
        </row>
        <row r="756">
          <cell r="A756">
            <v>72154851</v>
          </cell>
          <cell r="B756" t="str">
            <v>freestock</v>
          </cell>
        </row>
        <row r="757">
          <cell r="A757">
            <v>72167597</v>
          </cell>
          <cell r="B757" t="str">
            <v>freestock</v>
          </cell>
        </row>
        <row r="758">
          <cell r="A758">
            <v>72230507</v>
          </cell>
          <cell r="B758" t="str">
            <v>freestock</v>
          </cell>
        </row>
        <row r="759">
          <cell r="A759">
            <v>72266900</v>
          </cell>
          <cell r="B759" t="str">
            <v>freestock</v>
          </cell>
        </row>
        <row r="760">
          <cell r="A760">
            <v>72266919</v>
          </cell>
          <cell r="B760" t="str">
            <v>freestock</v>
          </cell>
        </row>
        <row r="761">
          <cell r="A761">
            <v>72266935</v>
          </cell>
          <cell r="B761" t="str">
            <v>freestock</v>
          </cell>
        </row>
        <row r="762">
          <cell r="A762">
            <v>72266960</v>
          </cell>
          <cell r="B762" t="str">
            <v>freestock</v>
          </cell>
        </row>
        <row r="763">
          <cell r="A763">
            <v>72267010</v>
          </cell>
          <cell r="B763" t="str">
            <v>freestock</v>
          </cell>
        </row>
        <row r="764">
          <cell r="A764">
            <v>72267052</v>
          </cell>
          <cell r="B764" t="str">
            <v>freestock</v>
          </cell>
        </row>
        <row r="765">
          <cell r="A765">
            <v>72271963</v>
          </cell>
          <cell r="B765" t="str">
            <v>freestock</v>
          </cell>
        </row>
        <row r="766">
          <cell r="A766">
            <v>72273222</v>
          </cell>
          <cell r="B766" t="str">
            <v>freestock</v>
          </cell>
        </row>
        <row r="767">
          <cell r="A767">
            <v>72273249</v>
          </cell>
          <cell r="B767" t="str">
            <v>freestock</v>
          </cell>
        </row>
        <row r="768">
          <cell r="A768">
            <v>72273257</v>
          </cell>
          <cell r="B768" t="str">
            <v>freestock</v>
          </cell>
        </row>
        <row r="769">
          <cell r="A769">
            <v>72273265</v>
          </cell>
          <cell r="B769" t="str">
            <v>freestock</v>
          </cell>
        </row>
        <row r="770">
          <cell r="A770">
            <v>72273281</v>
          </cell>
          <cell r="B770" t="str">
            <v>freestock</v>
          </cell>
        </row>
        <row r="771">
          <cell r="A771">
            <v>72274350</v>
          </cell>
          <cell r="B771" t="str">
            <v>freestock</v>
          </cell>
        </row>
        <row r="772">
          <cell r="A772">
            <v>72274636</v>
          </cell>
          <cell r="B772" t="str">
            <v>freestock</v>
          </cell>
        </row>
        <row r="773">
          <cell r="A773">
            <v>72285921</v>
          </cell>
          <cell r="B773" t="str">
            <v>freestock</v>
          </cell>
        </row>
        <row r="774">
          <cell r="A774">
            <v>72309928</v>
          </cell>
          <cell r="B774" t="str">
            <v>freestock</v>
          </cell>
        </row>
        <row r="775">
          <cell r="A775">
            <v>72316886</v>
          </cell>
          <cell r="B775" t="str">
            <v>freestock</v>
          </cell>
        </row>
        <row r="776">
          <cell r="A776">
            <v>72316916</v>
          </cell>
          <cell r="B776" t="str">
            <v>freestock</v>
          </cell>
        </row>
        <row r="777">
          <cell r="A777">
            <v>72316959</v>
          </cell>
          <cell r="B777" t="str">
            <v>freestock</v>
          </cell>
        </row>
        <row r="778">
          <cell r="A778">
            <v>72317068</v>
          </cell>
          <cell r="B778" t="str">
            <v>freestock</v>
          </cell>
        </row>
        <row r="779">
          <cell r="A779">
            <v>72325974</v>
          </cell>
          <cell r="B779" t="str">
            <v>freestock</v>
          </cell>
        </row>
        <row r="780">
          <cell r="A780">
            <v>72332245</v>
          </cell>
          <cell r="B780" t="str">
            <v>freestock</v>
          </cell>
        </row>
        <row r="781">
          <cell r="A781">
            <v>72332261</v>
          </cell>
          <cell r="B781" t="str">
            <v>freestock</v>
          </cell>
        </row>
        <row r="782">
          <cell r="A782">
            <v>72332270</v>
          </cell>
          <cell r="B782" t="str">
            <v>freestock</v>
          </cell>
        </row>
        <row r="783">
          <cell r="A783">
            <v>72332296</v>
          </cell>
          <cell r="B783" t="str">
            <v>freestock</v>
          </cell>
        </row>
        <row r="784">
          <cell r="A784">
            <v>72332750</v>
          </cell>
          <cell r="B784" t="str">
            <v>freestock</v>
          </cell>
        </row>
        <row r="785">
          <cell r="A785">
            <v>72333110</v>
          </cell>
          <cell r="B785" t="str">
            <v>freestock</v>
          </cell>
        </row>
        <row r="786">
          <cell r="A786">
            <v>72385241</v>
          </cell>
          <cell r="B786" t="str">
            <v>freestock</v>
          </cell>
        </row>
        <row r="787">
          <cell r="A787">
            <v>72402235</v>
          </cell>
          <cell r="B787" t="str">
            <v>freestock</v>
          </cell>
        </row>
        <row r="788">
          <cell r="A788">
            <v>72607015</v>
          </cell>
          <cell r="B788" t="str">
            <v>freestock</v>
          </cell>
        </row>
        <row r="789">
          <cell r="A789">
            <v>72804635</v>
          </cell>
          <cell r="B789" t="str">
            <v>freestock</v>
          </cell>
        </row>
        <row r="790">
          <cell r="A790">
            <v>73065585</v>
          </cell>
          <cell r="B790" t="str">
            <v>freestock</v>
          </cell>
        </row>
        <row r="791">
          <cell r="A791">
            <v>73204879</v>
          </cell>
          <cell r="B791" t="str">
            <v>freestock</v>
          </cell>
        </row>
        <row r="792">
          <cell r="A792">
            <v>73431735</v>
          </cell>
          <cell r="B792" t="str">
            <v>freestock</v>
          </cell>
        </row>
        <row r="793">
          <cell r="A793">
            <v>73444950</v>
          </cell>
          <cell r="B793" t="str">
            <v>freestock</v>
          </cell>
        </row>
        <row r="794">
          <cell r="A794">
            <v>73475929</v>
          </cell>
          <cell r="B794" t="str">
            <v>freestock</v>
          </cell>
        </row>
        <row r="795">
          <cell r="A795">
            <v>73490030</v>
          </cell>
          <cell r="B795" t="str">
            <v>freestock</v>
          </cell>
        </row>
        <row r="796">
          <cell r="A796">
            <v>73568358</v>
          </cell>
          <cell r="B796" t="str">
            <v>freestock</v>
          </cell>
        </row>
        <row r="797">
          <cell r="A797">
            <v>73597021</v>
          </cell>
          <cell r="B797" t="str">
            <v>freestock</v>
          </cell>
        </row>
        <row r="798">
          <cell r="A798">
            <v>73684323</v>
          </cell>
          <cell r="B798" t="str">
            <v>freestock</v>
          </cell>
        </row>
        <row r="799">
          <cell r="A799">
            <v>73739748</v>
          </cell>
          <cell r="B799" t="str">
            <v>freestock</v>
          </cell>
        </row>
        <row r="800">
          <cell r="A800">
            <v>74473202</v>
          </cell>
          <cell r="B800" t="str">
            <v>freestock</v>
          </cell>
        </row>
        <row r="801">
          <cell r="A801">
            <v>74487122</v>
          </cell>
          <cell r="B801" t="str">
            <v>freestock</v>
          </cell>
        </row>
        <row r="802">
          <cell r="A802">
            <v>74529224</v>
          </cell>
          <cell r="B802" t="str">
            <v>freestock</v>
          </cell>
        </row>
        <row r="803">
          <cell r="A803">
            <v>74709117</v>
          </cell>
          <cell r="B803" t="str">
            <v>freestock</v>
          </cell>
        </row>
        <row r="804">
          <cell r="A804">
            <v>74797911</v>
          </cell>
          <cell r="B804" t="str">
            <v>freestock</v>
          </cell>
        </row>
        <row r="805">
          <cell r="A805">
            <v>74800874</v>
          </cell>
          <cell r="B805" t="str">
            <v>freestock</v>
          </cell>
        </row>
        <row r="806">
          <cell r="A806">
            <v>74801498</v>
          </cell>
          <cell r="B806" t="str">
            <v>freestock</v>
          </cell>
        </row>
        <row r="807">
          <cell r="A807">
            <v>74849466</v>
          </cell>
          <cell r="B807" t="str">
            <v>freestock</v>
          </cell>
        </row>
        <row r="808">
          <cell r="A808">
            <v>74894097</v>
          </cell>
          <cell r="B808" t="str">
            <v>freestock</v>
          </cell>
        </row>
        <row r="809">
          <cell r="A809">
            <v>74894135</v>
          </cell>
          <cell r="B809" t="str">
            <v>freestock</v>
          </cell>
        </row>
        <row r="810">
          <cell r="A810">
            <v>74894194</v>
          </cell>
          <cell r="B810" t="str">
            <v>freestock</v>
          </cell>
        </row>
        <row r="811">
          <cell r="A811">
            <v>74894232</v>
          </cell>
          <cell r="B811" t="str">
            <v>freestock</v>
          </cell>
        </row>
        <row r="812">
          <cell r="A812">
            <v>75047258</v>
          </cell>
          <cell r="B812" t="str">
            <v>freestock</v>
          </cell>
        </row>
        <row r="813">
          <cell r="A813">
            <v>75198906</v>
          </cell>
          <cell r="B813" t="str">
            <v>freestock</v>
          </cell>
        </row>
        <row r="814">
          <cell r="A814">
            <v>75199333</v>
          </cell>
          <cell r="B814" t="str">
            <v>freestock</v>
          </cell>
        </row>
        <row r="815">
          <cell r="A815">
            <v>75323891</v>
          </cell>
          <cell r="B815" t="str">
            <v>freestock</v>
          </cell>
        </row>
        <row r="816">
          <cell r="A816">
            <v>75394900</v>
          </cell>
          <cell r="B816" t="str">
            <v>freestock</v>
          </cell>
        </row>
        <row r="817">
          <cell r="A817">
            <v>75416520</v>
          </cell>
          <cell r="B817" t="str">
            <v>freestock</v>
          </cell>
        </row>
        <row r="818">
          <cell r="A818">
            <v>75416792</v>
          </cell>
          <cell r="B818" t="str">
            <v>freestock</v>
          </cell>
        </row>
        <row r="819">
          <cell r="A819">
            <v>75417101</v>
          </cell>
          <cell r="B819" t="str">
            <v>freestock</v>
          </cell>
        </row>
        <row r="820">
          <cell r="A820">
            <v>75490011</v>
          </cell>
          <cell r="B820" t="str">
            <v>freestock</v>
          </cell>
        </row>
        <row r="821">
          <cell r="A821">
            <v>75494220</v>
          </cell>
          <cell r="B821" t="str">
            <v>freestock</v>
          </cell>
        </row>
        <row r="822">
          <cell r="A822">
            <v>75500947</v>
          </cell>
          <cell r="B822" t="str">
            <v>freestock</v>
          </cell>
        </row>
        <row r="823">
          <cell r="A823">
            <v>75595409</v>
          </cell>
          <cell r="B823" t="str">
            <v>freestock</v>
          </cell>
        </row>
        <row r="824">
          <cell r="A824">
            <v>75654090</v>
          </cell>
          <cell r="B824" t="str">
            <v>freestock</v>
          </cell>
        </row>
        <row r="825">
          <cell r="A825">
            <v>75871414</v>
          </cell>
          <cell r="B825" t="str">
            <v>freestock</v>
          </cell>
        </row>
        <row r="826">
          <cell r="A826">
            <v>75947569</v>
          </cell>
          <cell r="B826" t="str">
            <v>freestock</v>
          </cell>
        </row>
        <row r="827">
          <cell r="A827">
            <v>75968930</v>
          </cell>
          <cell r="B827" t="str">
            <v>freestock</v>
          </cell>
        </row>
        <row r="828">
          <cell r="A828">
            <v>75969147</v>
          </cell>
          <cell r="B828" t="str">
            <v>freestock</v>
          </cell>
        </row>
        <row r="829">
          <cell r="A829">
            <v>76075115</v>
          </cell>
          <cell r="B829" t="str">
            <v>freestock</v>
          </cell>
        </row>
        <row r="830">
          <cell r="A830">
            <v>76255628</v>
          </cell>
          <cell r="B830" t="str">
            <v>freestock</v>
          </cell>
        </row>
        <row r="831">
          <cell r="A831">
            <v>76255709</v>
          </cell>
          <cell r="B831" t="str">
            <v>freestock</v>
          </cell>
        </row>
        <row r="832">
          <cell r="A832">
            <v>76652759</v>
          </cell>
          <cell r="B832" t="str">
            <v>freestock</v>
          </cell>
        </row>
        <row r="833">
          <cell r="A833">
            <v>76653054</v>
          </cell>
          <cell r="B833" t="str">
            <v>freestock</v>
          </cell>
        </row>
        <row r="834">
          <cell r="A834">
            <v>76653194</v>
          </cell>
          <cell r="B834" t="str">
            <v>freestock</v>
          </cell>
        </row>
        <row r="835">
          <cell r="A835">
            <v>76653410</v>
          </cell>
          <cell r="B835" t="str">
            <v>freestock</v>
          </cell>
        </row>
        <row r="836">
          <cell r="A836">
            <v>76653429</v>
          </cell>
          <cell r="B836" t="str">
            <v>freestock</v>
          </cell>
        </row>
        <row r="837">
          <cell r="A837">
            <v>76653445</v>
          </cell>
          <cell r="B837" t="str">
            <v>freestock</v>
          </cell>
        </row>
        <row r="838">
          <cell r="A838">
            <v>76653470</v>
          </cell>
          <cell r="B838" t="str">
            <v>freestock</v>
          </cell>
        </row>
        <row r="839">
          <cell r="A839">
            <v>76653488</v>
          </cell>
          <cell r="B839" t="str">
            <v>freestock</v>
          </cell>
        </row>
        <row r="840">
          <cell r="A840">
            <v>76653593</v>
          </cell>
          <cell r="B840" t="str">
            <v>freestock</v>
          </cell>
        </row>
        <row r="841">
          <cell r="A841">
            <v>76653763</v>
          </cell>
          <cell r="B841" t="str">
            <v>freestock</v>
          </cell>
        </row>
        <row r="842">
          <cell r="A842">
            <v>76653852</v>
          </cell>
          <cell r="B842" t="str">
            <v>freestock</v>
          </cell>
        </row>
        <row r="843">
          <cell r="A843">
            <v>76654042</v>
          </cell>
          <cell r="B843" t="str">
            <v>freestock</v>
          </cell>
        </row>
        <row r="844">
          <cell r="A844">
            <v>76668116</v>
          </cell>
          <cell r="B844" t="str">
            <v>freestock</v>
          </cell>
        </row>
        <row r="845">
          <cell r="A845">
            <v>76671770</v>
          </cell>
          <cell r="B845" t="str">
            <v>freestock</v>
          </cell>
        </row>
        <row r="846">
          <cell r="A846">
            <v>76671796</v>
          </cell>
          <cell r="B846" t="str">
            <v>freestock</v>
          </cell>
        </row>
        <row r="847">
          <cell r="A847">
            <v>76671818</v>
          </cell>
          <cell r="B847" t="str">
            <v>freestock</v>
          </cell>
        </row>
        <row r="848">
          <cell r="A848">
            <v>76671869</v>
          </cell>
          <cell r="B848" t="str">
            <v>freestock</v>
          </cell>
        </row>
        <row r="849">
          <cell r="A849">
            <v>76671877</v>
          </cell>
          <cell r="B849" t="str">
            <v>freestock</v>
          </cell>
        </row>
        <row r="850">
          <cell r="A850">
            <v>76672024</v>
          </cell>
          <cell r="B850" t="str">
            <v>freestock</v>
          </cell>
        </row>
        <row r="851">
          <cell r="A851">
            <v>76672032</v>
          </cell>
          <cell r="B851" t="str">
            <v>freestock</v>
          </cell>
        </row>
        <row r="852">
          <cell r="A852">
            <v>76673160</v>
          </cell>
          <cell r="B852" t="str">
            <v>freestock</v>
          </cell>
        </row>
        <row r="853">
          <cell r="A853">
            <v>76675791</v>
          </cell>
          <cell r="B853" t="str">
            <v>freestock</v>
          </cell>
        </row>
        <row r="854">
          <cell r="A854">
            <v>76954771</v>
          </cell>
          <cell r="B854" t="str">
            <v>freestock</v>
          </cell>
        </row>
        <row r="855">
          <cell r="A855">
            <v>76954860</v>
          </cell>
          <cell r="B855" t="str">
            <v>freestock</v>
          </cell>
        </row>
        <row r="856">
          <cell r="A856">
            <v>76954933</v>
          </cell>
          <cell r="B856" t="str">
            <v>freestock</v>
          </cell>
        </row>
        <row r="857">
          <cell r="A857">
            <v>76954941</v>
          </cell>
          <cell r="B857" t="str">
            <v>freestock</v>
          </cell>
        </row>
        <row r="858">
          <cell r="A858">
            <v>76954950</v>
          </cell>
          <cell r="B858" t="str">
            <v>freestock</v>
          </cell>
        </row>
        <row r="859">
          <cell r="A859">
            <v>76954968</v>
          </cell>
          <cell r="B859" t="str">
            <v>freestock</v>
          </cell>
        </row>
        <row r="860">
          <cell r="A860">
            <v>76954984</v>
          </cell>
          <cell r="B860" t="str">
            <v>freestock</v>
          </cell>
        </row>
        <row r="861">
          <cell r="A861">
            <v>76954992</v>
          </cell>
          <cell r="B861" t="str">
            <v>freestock</v>
          </cell>
        </row>
        <row r="862">
          <cell r="A862">
            <v>76955000</v>
          </cell>
          <cell r="B862" t="str">
            <v>freestock</v>
          </cell>
        </row>
        <row r="863">
          <cell r="A863">
            <v>76955050</v>
          </cell>
          <cell r="B863" t="str">
            <v>freestock</v>
          </cell>
        </row>
        <row r="864">
          <cell r="A864">
            <v>76955239</v>
          </cell>
          <cell r="B864" t="str">
            <v>freestock</v>
          </cell>
        </row>
        <row r="865">
          <cell r="A865">
            <v>76955263</v>
          </cell>
          <cell r="B865" t="str">
            <v>freestock</v>
          </cell>
        </row>
        <row r="866">
          <cell r="A866">
            <v>76955280</v>
          </cell>
          <cell r="B866" t="str">
            <v>freestock</v>
          </cell>
        </row>
        <row r="867">
          <cell r="A867">
            <v>76955298</v>
          </cell>
          <cell r="B867" t="str">
            <v>freestock</v>
          </cell>
        </row>
        <row r="868">
          <cell r="A868">
            <v>76955310</v>
          </cell>
          <cell r="B868" t="str">
            <v>freestock</v>
          </cell>
        </row>
        <row r="869">
          <cell r="A869">
            <v>76955379</v>
          </cell>
          <cell r="B869" t="str">
            <v>freestock</v>
          </cell>
        </row>
        <row r="870">
          <cell r="A870">
            <v>76957851</v>
          </cell>
          <cell r="B870" t="str">
            <v>freestock</v>
          </cell>
        </row>
        <row r="871">
          <cell r="A871">
            <v>76957860</v>
          </cell>
          <cell r="B871" t="str">
            <v>freestock</v>
          </cell>
        </row>
        <row r="872">
          <cell r="A872">
            <v>77015230</v>
          </cell>
          <cell r="B872" t="str">
            <v>freestock</v>
          </cell>
        </row>
        <row r="873">
          <cell r="A873">
            <v>77334220</v>
          </cell>
          <cell r="B873" t="str">
            <v>freestock</v>
          </cell>
        </row>
        <row r="874">
          <cell r="A874">
            <v>78414359</v>
          </cell>
          <cell r="B874" t="str">
            <v>freestock</v>
          </cell>
        </row>
        <row r="875">
          <cell r="A875">
            <v>78414430</v>
          </cell>
          <cell r="B875" t="str">
            <v>freestock</v>
          </cell>
        </row>
        <row r="876">
          <cell r="A876">
            <v>78472987</v>
          </cell>
          <cell r="B876" t="str">
            <v>freestock</v>
          </cell>
        </row>
        <row r="877">
          <cell r="A877">
            <v>78479426</v>
          </cell>
          <cell r="B877" t="str">
            <v>freestock</v>
          </cell>
        </row>
        <row r="878">
          <cell r="A878">
            <v>78611154</v>
          </cell>
          <cell r="B878" t="str">
            <v>freestock</v>
          </cell>
        </row>
        <row r="879">
          <cell r="A879">
            <v>78954728</v>
          </cell>
          <cell r="B879" t="str">
            <v>freestock</v>
          </cell>
        </row>
        <row r="880">
          <cell r="A880">
            <v>79021954</v>
          </cell>
          <cell r="B880" t="str">
            <v>freestock</v>
          </cell>
        </row>
        <row r="881">
          <cell r="A881">
            <v>79022144</v>
          </cell>
          <cell r="B881" t="str">
            <v>freestock</v>
          </cell>
        </row>
        <row r="882">
          <cell r="A882">
            <v>79091170</v>
          </cell>
          <cell r="B882" t="str">
            <v>freestock</v>
          </cell>
        </row>
        <row r="883">
          <cell r="A883">
            <v>79091200</v>
          </cell>
          <cell r="B883" t="str">
            <v>freestock</v>
          </cell>
        </row>
        <row r="884">
          <cell r="A884">
            <v>79496499</v>
          </cell>
          <cell r="B884" t="str">
            <v>freestock</v>
          </cell>
        </row>
        <row r="885">
          <cell r="A885">
            <v>79741043</v>
          </cell>
          <cell r="B885" t="str">
            <v>freestock</v>
          </cell>
        </row>
        <row r="886">
          <cell r="A886">
            <v>79741426</v>
          </cell>
          <cell r="B886" t="str">
            <v>freestock</v>
          </cell>
        </row>
        <row r="887">
          <cell r="A887">
            <v>80009542</v>
          </cell>
          <cell r="B887" t="str">
            <v>freestock</v>
          </cell>
        </row>
        <row r="888">
          <cell r="A888">
            <v>80149816</v>
          </cell>
          <cell r="B888" t="str">
            <v>freestock</v>
          </cell>
        </row>
        <row r="889">
          <cell r="A889">
            <v>80149980</v>
          </cell>
          <cell r="B889" t="str">
            <v>freestock</v>
          </cell>
        </row>
        <row r="890">
          <cell r="A890">
            <v>81281645</v>
          </cell>
          <cell r="B890" t="str">
            <v>freestock</v>
          </cell>
        </row>
        <row r="891">
          <cell r="A891">
            <v>81569088</v>
          </cell>
          <cell r="B891" t="str">
            <v>freestock</v>
          </cell>
        </row>
        <row r="892">
          <cell r="A892">
            <v>81578575</v>
          </cell>
          <cell r="B892" t="str">
            <v>freestock</v>
          </cell>
        </row>
        <row r="893">
          <cell r="A893">
            <v>82127801</v>
          </cell>
          <cell r="B893" t="str">
            <v>freestock</v>
          </cell>
        </row>
        <row r="894">
          <cell r="A894">
            <v>82127909</v>
          </cell>
          <cell r="B894" t="str">
            <v>freestock</v>
          </cell>
        </row>
        <row r="895">
          <cell r="A895">
            <v>82128018</v>
          </cell>
          <cell r="B895" t="str">
            <v>freestock</v>
          </cell>
        </row>
        <row r="896">
          <cell r="A896">
            <v>82128239</v>
          </cell>
          <cell r="B896" t="str">
            <v>freestock</v>
          </cell>
        </row>
        <row r="897">
          <cell r="A897">
            <v>82128476</v>
          </cell>
          <cell r="B897" t="str">
            <v>freestock</v>
          </cell>
        </row>
        <row r="898">
          <cell r="A898">
            <v>82129863</v>
          </cell>
          <cell r="B898" t="str">
            <v>freestock</v>
          </cell>
        </row>
        <row r="899">
          <cell r="A899">
            <v>82829962</v>
          </cell>
          <cell r="B899" t="str">
            <v>freestock</v>
          </cell>
        </row>
        <row r="900">
          <cell r="A900">
            <v>82830022</v>
          </cell>
          <cell r="B900" t="str">
            <v>freestock</v>
          </cell>
        </row>
        <row r="901">
          <cell r="A901">
            <v>82876030</v>
          </cell>
          <cell r="B901" t="str">
            <v>freestock</v>
          </cell>
        </row>
        <row r="902">
          <cell r="A902">
            <v>83134640</v>
          </cell>
          <cell r="B902" t="str">
            <v>freestock</v>
          </cell>
        </row>
        <row r="903">
          <cell r="A903">
            <v>83532840</v>
          </cell>
          <cell r="B903" t="str">
            <v>freestock</v>
          </cell>
        </row>
        <row r="904">
          <cell r="A904">
            <v>83721944</v>
          </cell>
          <cell r="B904" t="str">
            <v>freestock</v>
          </cell>
        </row>
        <row r="905">
          <cell r="A905">
            <v>83723084</v>
          </cell>
          <cell r="B905" t="str">
            <v>freestock</v>
          </cell>
        </row>
        <row r="906">
          <cell r="A906">
            <v>83873329</v>
          </cell>
          <cell r="B906" t="str">
            <v>freestock</v>
          </cell>
        </row>
        <row r="907">
          <cell r="A907">
            <v>84140384</v>
          </cell>
          <cell r="B907" t="str">
            <v>freestock</v>
          </cell>
        </row>
        <row r="908">
          <cell r="A908">
            <v>84228672</v>
          </cell>
          <cell r="B908" t="str">
            <v>freestock</v>
          </cell>
        </row>
        <row r="909">
          <cell r="A909">
            <v>84235806</v>
          </cell>
          <cell r="B909" t="str">
            <v>freestock</v>
          </cell>
        </row>
        <row r="910">
          <cell r="A910">
            <v>84414824</v>
          </cell>
          <cell r="B910" t="str">
            <v>freestock</v>
          </cell>
        </row>
        <row r="911">
          <cell r="A911">
            <v>84541583</v>
          </cell>
          <cell r="B911" t="str">
            <v>freestock</v>
          </cell>
        </row>
        <row r="912">
          <cell r="A912">
            <v>84594083</v>
          </cell>
          <cell r="B912" t="str">
            <v>freestock</v>
          </cell>
        </row>
        <row r="913">
          <cell r="A913">
            <v>85096109</v>
          </cell>
          <cell r="B913" t="str">
            <v>freestock</v>
          </cell>
        </row>
        <row r="914">
          <cell r="A914">
            <v>85145916</v>
          </cell>
          <cell r="B914" t="str">
            <v>freestock</v>
          </cell>
        </row>
        <row r="915">
          <cell r="A915">
            <v>85444182</v>
          </cell>
          <cell r="B915" t="str">
            <v>freestock</v>
          </cell>
        </row>
        <row r="916">
          <cell r="A916">
            <v>85494090</v>
          </cell>
          <cell r="B916" t="str">
            <v>freestock</v>
          </cell>
        </row>
        <row r="917">
          <cell r="A917">
            <v>85524941</v>
          </cell>
          <cell r="B917" t="str">
            <v>freestock</v>
          </cell>
        </row>
        <row r="918">
          <cell r="A918">
            <v>85613472</v>
          </cell>
          <cell r="B918" t="str">
            <v>freestock</v>
          </cell>
        </row>
        <row r="919">
          <cell r="A919">
            <v>85799258</v>
          </cell>
          <cell r="B919" t="str">
            <v>freestock</v>
          </cell>
        </row>
        <row r="920">
          <cell r="A920">
            <v>86015269</v>
          </cell>
          <cell r="B920" t="str">
            <v>freestock</v>
          </cell>
        </row>
        <row r="921">
          <cell r="A921">
            <v>86015323</v>
          </cell>
          <cell r="B921" t="str">
            <v>freestock</v>
          </cell>
        </row>
        <row r="922">
          <cell r="A922">
            <v>86089092</v>
          </cell>
          <cell r="B922" t="str">
            <v>freestock</v>
          </cell>
        </row>
        <row r="923">
          <cell r="A923">
            <v>86100762</v>
          </cell>
          <cell r="B923" t="str">
            <v>freestock</v>
          </cell>
        </row>
        <row r="924">
          <cell r="A924">
            <v>86100916</v>
          </cell>
          <cell r="B924" t="str">
            <v>freestock</v>
          </cell>
        </row>
        <row r="925">
          <cell r="A925">
            <v>86303540</v>
          </cell>
          <cell r="B925" t="str">
            <v>freestock</v>
          </cell>
        </row>
        <row r="926">
          <cell r="A926">
            <v>86303752</v>
          </cell>
          <cell r="B926" t="str">
            <v>freestock</v>
          </cell>
        </row>
        <row r="927">
          <cell r="A927">
            <v>86372789</v>
          </cell>
          <cell r="B927" t="str">
            <v>freestock</v>
          </cell>
        </row>
        <row r="928">
          <cell r="A928">
            <v>86372886</v>
          </cell>
          <cell r="B928" t="str">
            <v>freestock</v>
          </cell>
        </row>
        <row r="929">
          <cell r="A929">
            <v>86372894</v>
          </cell>
          <cell r="B929" t="str">
            <v>freestock</v>
          </cell>
        </row>
        <row r="930">
          <cell r="A930">
            <v>86372924</v>
          </cell>
          <cell r="B930" t="str">
            <v>freestock</v>
          </cell>
        </row>
        <row r="931">
          <cell r="A931">
            <v>86373009</v>
          </cell>
          <cell r="B931" t="str">
            <v>freestock</v>
          </cell>
        </row>
        <row r="932">
          <cell r="A932">
            <v>86373017</v>
          </cell>
          <cell r="B932" t="str">
            <v>freestock</v>
          </cell>
        </row>
        <row r="933">
          <cell r="A933">
            <v>86373033</v>
          </cell>
          <cell r="B933" t="str">
            <v>freestock</v>
          </cell>
        </row>
        <row r="934">
          <cell r="A934">
            <v>86373068</v>
          </cell>
          <cell r="B934" t="str">
            <v>freestock</v>
          </cell>
        </row>
        <row r="935">
          <cell r="A935">
            <v>86373203</v>
          </cell>
          <cell r="B935" t="str">
            <v>freestock</v>
          </cell>
        </row>
        <row r="936">
          <cell r="A936">
            <v>86373254</v>
          </cell>
          <cell r="B936" t="str">
            <v>freestock</v>
          </cell>
        </row>
        <row r="937">
          <cell r="A937">
            <v>86373297</v>
          </cell>
          <cell r="B937" t="str">
            <v>freestock</v>
          </cell>
        </row>
        <row r="938">
          <cell r="A938">
            <v>86373327</v>
          </cell>
          <cell r="B938" t="str">
            <v>freestock</v>
          </cell>
        </row>
        <row r="939">
          <cell r="A939">
            <v>86463970</v>
          </cell>
          <cell r="B939" t="str">
            <v>freestock</v>
          </cell>
        </row>
        <row r="940">
          <cell r="A940">
            <v>86680688</v>
          </cell>
          <cell r="B940" t="str">
            <v>freestock</v>
          </cell>
        </row>
        <row r="941">
          <cell r="A941">
            <v>86767171</v>
          </cell>
          <cell r="B941" t="str">
            <v>freestock</v>
          </cell>
        </row>
        <row r="942">
          <cell r="A942">
            <v>86767210</v>
          </cell>
          <cell r="B942" t="str">
            <v>freestock</v>
          </cell>
        </row>
        <row r="943">
          <cell r="A943">
            <v>86798859</v>
          </cell>
          <cell r="B943" t="str">
            <v>freestock</v>
          </cell>
        </row>
        <row r="944">
          <cell r="A944">
            <v>86876205</v>
          </cell>
          <cell r="B944" t="str">
            <v>freestock</v>
          </cell>
        </row>
        <row r="945">
          <cell r="A945">
            <v>87013596</v>
          </cell>
          <cell r="B945" t="str">
            <v>freestock</v>
          </cell>
        </row>
        <row r="946">
          <cell r="A946">
            <v>87013634</v>
          </cell>
          <cell r="B946" t="str">
            <v>freestock</v>
          </cell>
        </row>
        <row r="947">
          <cell r="A947">
            <v>87188477</v>
          </cell>
          <cell r="B947" t="str">
            <v>freestock</v>
          </cell>
        </row>
        <row r="948">
          <cell r="A948">
            <v>87188604</v>
          </cell>
          <cell r="B948" t="str">
            <v>freestock</v>
          </cell>
        </row>
        <row r="949">
          <cell r="A949">
            <v>87188620</v>
          </cell>
          <cell r="B949" t="str">
            <v>freestock</v>
          </cell>
        </row>
        <row r="950">
          <cell r="A950">
            <v>87188833</v>
          </cell>
          <cell r="B950" t="str">
            <v>freestock</v>
          </cell>
        </row>
        <row r="951">
          <cell r="A951">
            <v>87188850</v>
          </cell>
          <cell r="B951" t="str">
            <v>freestock</v>
          </cell>
        </row>
        <row r="952">
          <cell r="A952">
            <v>87451640</v>
          </cell>
          <cell r="B952" t="str">
            <v>freestock</v>
          </cell>
        </row>
        <row r="953">
          <cell r="A953">
            <v>87530620</v>
          </cell>
          <cell r="B953" t="str">
            <v>freestock</v>
          </cell>
        </row>
        <row r="954">
          <cell r="A954">
            <v>87763307</v>
          </cell>
          <cell r="B954" t="str">
            <v>freestock</v>
          </cell>
        </row>
        <row r="955">
          <cell r="A955">
            <v>87829979</v>
          </cell>
          <cell r="B955" t="str">
            <v>freestock</v>
          </cell>
        </row>
        <row r="956">
          <cell r="A956">
            <v>87841502</v>
          </cell>
          <cell r="B956" t="str">
            <v>freestock</v>
          </cell>
        </row>
        <row r="957">
          <cell r="A957">
            <v>87841596</v>
          </cell>
          <cell r="B957" t="str">
            <v>freestock</v>
          </cell>
        </row>
        <row r="958">
          <cell r="A958">
            <v>87927202</v>
          </cell>
          <cell r="B958" t="str">
            <v>freestock</v>
          </cell>
        </row>
        <row r="959">
          <cell r="A959">
            <v>88253310</v>
          </cell>
          <cell r="B959" t="str">
            <v>freestock</v>
          </cell>
        </row>
        <row r="960">
          <cell r="A960">
            <v>88261631</v>
          </cell>
          <cell r="B960" t="str">
            <v>freestock</v>
          </cell>
        </row>
        <row r="961">
          <cell r="A961">
            <v>88261674</v>
          </cell>
          <cell r="B961" t="str">
            <v>freestock</v>
          </cell>
        </row>
        <row r="962">
          <cell r="A962">
            <v>88261690</v>
          </cell>
          <cell r="B962" t="str">
            <v>freestock</v>
          </cell>
        </row>
        <row r="963">
          <cell r="A963">
            <v>88293061</v>
          </cell>
          <cell r="B963" t="str">
            <v>freestock</v>
          </cell>
        </row>
        <row r="964">
          <cell r="A964">
            <v>88414357</v>
          </cell>
          <cell r="B964" t="str">
            <v>freestock</v>
          </cell>
        </row>
        <row r="965">
          <cell r="A965">
            <v>88414438</v>
          </cell>
          <cell r="B965" t="str">
            <v>freestock</v>
          </cell>
        </row>
        <row r="966">
          <cell r="A966">
            <v>88484894</v>
          </cell>
          <cell r="B966" t="str">
            <v>freestock</v>
          </cell>
        </row>
        <row r="967">
          <cell r="A967">
            <v>88592352</v>
          </cell>
          <cell r="B967" t="str">
            <v>freestock</v>
          </cell>
        </row>
        <row r="968">
          <cell r="A968">
            <v>88592921</v>
          </cell>
          <cell r="B968" t="str">
            <v>freestock</v>
          </cell>
        </row>
        <row r="969">
          <cell r="A969">
            <v>88614860</v>
          </cell>
          <cell r="B969" t="str">
            <v>freestock</v>
          </cell>
        </row>
        <row r="970">
          <cell r="A970">
            <v>88614925</v>
          </cell>
          <cell r="B970" t="str">
            <v>freestock</v>
          </cell>
        </row>
        <row r="971">
          <cell r="A971">
            <v>88614976</v>
          </cell>
          <cell r="B971" t="str">
            <v>freestock</v>
          </cell>
        </row>
        <row r="972">
          <cell r="A972">
            <v>88687779</v>
          </cell>
          <cell r="B972" t="str">
            <v>freestock</v>
          </cell>
        </row>
        <row r="973">
          <cell r="A973">
            <v>88693485</v>
          </cell>
          <cell r="B973" t="str">
            <v>freestock</v>
          </cell>
        </row>
        <row r="974">
          <cell r="A974">
            <v>88693523</v>
          </cell>
          <cell r="B974" t="str">
            <v>freestock</v>
          </cell>
        </row>
        <row r="975">
          <cell r="A975">
            <v>88693574</v>
          </cell>
          <cell r="B975" t="str">
            <v>freestock</v>
          </cell>
        </row>
        <row r="976">
          <cell r="A976">
            <v>88749146</v>
          </cell>
          <cell r="B976" t="str">
            <v>freestock</v>
          </cell>
        </row>
        <row r="977">
          <cell r="A977">
            <v>88749197</v>
          </cell>
          <cell r="B977" t="str">
            <v>freestock</v>
          </cell>
        </row>
        <row r="978">
          <cell r="A978">
            <v>88749324</v>
          </cell>
          <cell r="B978" t="str">
            <v>freestock</v>
          </cell>
        </row>
        <row r="979">
          <cell r="A979">
            <v>88749960</v>
          </cell>
          <cell r="B979" t="str">
            <v>freestock</v>
          </cell>
        </row>
        <row r="980">
          <cell r="A980">
            <v>88750047</v>
          </cell>
          <cell r="B980" t="str">
            <v>freestock</v>
          </cell>
        </row>
        <row r="981">
          <cell r="A981">
            <v>88754778</v>
          </cell>
          <cell r="B981" t="str">
            <v>freestock</v>
          </cell>
        </row>
        <row r="982">
          <cell r="A982">
            <v>88970292</v>
          </cell>
          <cell r="B982" t="str">
            <v>freestock</v>
          </cell>
        </row>
        <row r="983">
          <cell r="A983">
            <v>88970373</v>
          </cell>
          <cell r="B983" t="str">
            <v>freestock</v>
          </cell>
        </row>
        <row r="984">
          <cell r="A984">
            <v>89097207</v>
          </cell>
          <cell r="B984" t="str">
            <v>freestock</v>
          </cell>
        </row>
        <row r="985">
          <cell r="A985">
            <v>89097320</v>
          </cell>
          <cell r="B985" t="str">
            <v>freestock</v>
          </cell>
        </row>
        <row r="986">
          <cell r="A986">
            <v>89295181</v>
          </cell>
          <cell r="B986" t="str">
            <v>freestock</v>
          </cell>
        </row>
        <row r="987">
          <cell r="A987">
            <v>89408296</v>
          </cell>
          <cell r="B987" t="str">
            <v>freestock</v>
          </cell>
        </row>
        <row r="988">
          <cell r="A988">
            <v>89600570</v>
          </cell>
          <cell r="B988" t="str">
            <v>freestock</v>
          </cell>
        </row>
        <row r="989">
          <cell r="A989">
            <v>89650852</v>
          </cell>
          <cell r="B989" t="str">
            <v>freestock</v>
          </cell>
        </row>
        <row r="990">
          <cell r="A990">
            <v>89666325</v>
          </cell>
          <cell r="B990" t="str">
            <v>freestock</v>
          </cell>
        </row>
        <row r="991">
          <cell r="A991">
            <v>89744199</v>
          </cell>
          <cell r="B991" t="str">
            <v>freestock</v>
          </cell>
        </row>
        <row r="992">
          <cell r="A992">
            <v>89789613</v>
          </cell>
          <cell r="B992" t="str">
            <v>freestock</v>
          </cell>
        </row>
        <row r="993">
          <cell r="A993">
            <v>89818257</v>
          </cell>
          <cell r="B993" t="str">
            <v>freestock</v>
          </cell>
        </row>
        <row r="994">
          <cell r="A994">
            <v>90139630</v>
          </cell>
          <cell r="B994" t="str">
            <v>freestock</v>
          </cell>
        </row>
        <row r="995">
          <cell r="A995">
            <v>90139665</v>
          </cell>
          <cell r="B995" t="str">
            <v>freestock</v>
          </cell>
        </row>
        <row r="996">
          <cell r="A996">
            <v>90512528</v>
          </cell>
          <cell r="B996" t="str">
            <v>freestock</v>
          </cell>
        </row>
        <row r="997">
          <cell r="A997">
            <v>90630385</v>
          </cell>
          <cell r="B997" t="str">
            <v>freestock</v>
          </cell>
        </row>
        <row r="998">
          <cell r="A998">
            <v>90836129</v>
          </cell>
          <cell r="B998" t="str">
            <v>freestock</v>
          </cell>
        </row>
        <row r="999">
          <cell r="A999">
            <v>90922785</v>
          </cell>
          <cell r="B999" t="str">
            <v>freestock</v>
          </cell>
        </row>
        <row r="1000">
          <cell r="A1000">
            <v>90922807</v>
          </cell>
          <cell r="B1000" t="str">
            <v>freestock</v>
          </cell>
        </row>
        <row r="1001">
          <cell r="A1001">
            <v>90922823</v>
          </cell>
          <cell r="B1001" t="str">
            <v>freestock</v>
          </cell>
        </row>
        <row r="1002">
          <cell r="A1002">
            <v>90939300</v>
          </cell>
          <cell r="B1002" t="str">
            <v>freestock</v>
          </cell>
        </row>
        <row r="1003">
          <cell r="A1003">
            <v>90939351</v>
          </cell>
          <cell r="B1003" t="str">
            <v>freestock</v>
          </cell>
        </row>
        <row r="1004">
          <cell r="A1004">
            <v>90943804</v>
          </cell>
          <cell r="B1004" t="str">
            <v>freestock</v>
          </cell>
        </row>
        <row r="1005">
          <cell r="A1005">
            <v>90944550</v>
          </cell>
          <cell r="B1005" t="str">
            <v>freestock</v>
          </cell>
        </row>
        <row r="1006">
          <cell r="A1006">
            <v>90944657</v>
          </cell>
          <cell r="B1006" t="str">
            <v>freestock</v>
          </cell>
        </row>
        <row r="1007">
          <cell r="A1007">
            <v>91021250</v>
          </cell>
          <cell r="B1007" t="str">
            <v>freestock</v>
          </cell>
        </row>
        <row r="1008">
          <cell r="A1008">
            <v>91348160</v>
          </cell>
          <cell r="B1008" t="str">
            <v>freestock</v>
          </cell>
        </row>
        <row r="1009">
          <cell r="A1009">
            <v>91372738</v>
          </cell>
          <cell r="B1009" t="str">
            <v>freestock</v>
          </cell>
        </row>
        <row r="1010">
          <cell r="A1010">
            <v>91454670</v>
          </cell>
          <cell r="B1010" t="str">
            <v>freestock</v>
          </cell>
        </row>
        <row r="1011">
          <cell r="A1011">
            <v>91454688</v>
          </cell>
          <cell r="B1011" t="str">
            <v>freestock</v>
          </cell>
        </row>
        <row r="1012">
          <cell r="A1012">
            <v>91454734</v>
          </cell>
          <cell r="B1012" t="str">
            <v>freestock</v>
          </cell>
        </row>
        <row r="1013">
          <cell r="A1013">
            <v>91454750</v>
          </cell>
          <cell r="B1013" t="str">
            <v>freestock</v>
          </cell>
        </row>
        <row r="1014">
          <cell r="A1014">
            <v>91470713</v>
          </cell>
          <cell r="B1014" t="str">
            <v>freestock</v>
          </cell>
        </row>
        <row r="1015">
          <cell r="A1015">
            <v>91657813</v>
          </cell>
          <cell r="B1015" t="str">
            <v>freestock</v>
          </cell>
        </row>
        <row r="1016">
          <cell r="A1016">
            <v>91669072</v>
          </cell>
          <cell r="B1016" t="str">
            <v>freestock</v>
          </cell>
        </row>
        <row r="1017">
          <cell r="A1017">
            <v>91669129</v>
          </cell>
          <cell r="B1017" t="str">
            <v>freestock</v>
          </cell>
        </row>
        <row r="1018">
          <cell r="A1018">
            <v>91669170</v>
          </cell>
          <cell r="B1018" t="str">
            <v>freestock</v>
          </cell>
        </row>
        <row r="1019">
          <cell r="A1019">
            <v>91669200</v>
          </cell>
          <cell r="B1019" t="str">
            <v>freestock</v>
          </cell>
        </row>
        <row r="1020">
          <cell r="A1020">
            <v>91669226</v>
          </cell>
          <cell r="B1020" t="str">
            <v>freestock</v>
          </cell>
        </row>
        <row r="1021">
          <cell r="A1021">
            <v>91669285</v>
          </cell>
          <cell r="B1021" t="str">
            <v>freestock</v>
          </cell>
        </row>
        <row r="1022">
          <cell r="A1022">
            <v>91715309</v>
          </cell>
          <cell r="B1022" t="str">
            <v>freestock</v>
          </cell>
        </row>
        <row r="1023">
          <cell r="A1023">
            <v>91889749</v>
          </cell>
          <cell r="B1023" t="str">
            <v>freestock</v>
          </cell>
        </row>
        <row r="1024">
          <cell r="A1024">
            <v>91962179</v>
          </cell>
          <cell r="B1024" t="str">
            <v>freestock</v>
          </cell>
        </row>
        <row r="1025">
          <cell r="A1025">
            <v>92011640</v>
          </cell>
          <cell r="B1025" t="str">
            <v>freestock</v>
          </cell>
        </row>
        <row r="1026">
          <cell r="A1026">
            <v>92071545</v>
          </cell>
          <cell r="B1026" t="str">
            <v>freestock</v>
          </cell>
        </row>
        <row r="1027">
          <cell r="A1027">
            <v>92071570</v>
          </cell>
          <cell r="B1027" t="str">
            <v>freestock</v>
          </cell>
        </row>
        <row r="1028">
          <cell r="A1028">
            <v>92071596</v>
          </cell>
          <cell r="B1028" t="str">
            <v>freestock</v>
          </cell>
        </row>
        <row r="1029">
          <cell r="A1029">
            <v>92071642</v>
          </cell>
          <cell r="B1029" t="str">
            <v>freestock</v>
          </cell>
        </row>
        <row r="1030">
          <cell r="A1030">
            <v>92071685</v>
          </cell>
          <cell r="B1030" t="str">
            <v>freestock</v>
          </cell>
        </row>
        <row r="1031">
          <cell r="A1031">
            <v>92077004</v>
          </cell>
          <cell r="B1031" t="str">
            <v>freestock</v>
          </cell>
        </row>
        <row r="1032">
          <cell r="A1032">
            <v>92077160</v>
          </cell>
          <cell r="B1032" t="str">
            <v>freestock</v>
          </cell>
        </row>
        <row r="1033">
          <cell r="A1033">
            <v>92077330</v>
          </cell>
          <cell r="B1033" t="str">
            <v>freestock</v>
          </cell>
        </row>
        <row r="1034">
          <cell r="A1034">
            <v>92109330</v>
          </cell>
          <cell r="B1034" t="str">
            <v>freestock</v>
          </cell>
        </row>
        <row r="1035">
          <cell r="A1035">
            <v>92109372</v>
          </cell>
          <cell r="B1035" t="str">
            <v>freestock</v>
          </cell>
        </row>
        <row r="1036">
          <cell r="A1036">
            <v>92109399</v>
          </cell>
          <cell r="B1036" t="str">
            <v>freestock</v>
          </cell>
        </row>
        <row r="1037">
          <cell r="A1037">
            <v>92109720</v>
          </cell>
          <cell r="B1037" t="str">
            <v>freestock</v>
          </cell>
        </row>
        <row r="1038">
          <cell r="A1038">
            <v>92109828</v>
          </cell>
          <cell r="B1038" t="str">
            <v>freestock</v>
          </cell>
        </row>
        <row r="1039">
          <cell r="A1039">
            <v>92109941</v>
          </cell>
          <cell r="B1039" t="str">
            <v>freestock</v>
          </cell>
        </row>
        <row r="1040">
          <cell r="A1040">
            <v>92167100</v>
          </cell>
          <cell r="B1040" t="str">
            <v>freestock</v>
          </cell>
        </row>
        <row r="1041">
          <cell r="A1041">
            <v>92190048</v>
          </cell>
          <cell r="B1041" t="str">
            <v>freestock</v>
          </cell>
        </row>
        <row r="1042">
          <cell r="A1042">
            <v>92254542</v>
          </cell>
          <cell r="B1042" t="str">
            <v>freestock</v>
          </cell>
        </row>
        <row r="1043">
          <cell r="A1043">
            <v>92272320</v>
          </cell>
          <cell r="B1043" t="str">
            <v>freestock</v>
          </cell>
        </row>
        <row r="1044">
          <cell r="A1044">
            <v>92272427</v>
          </cell>
          <cell r="B1044" t="str">
            <v>freestock</v>
          </cell>
        </row>
        <row r="1045">
          <cell r="A1045">
            <v>92273032</v>
          </cell>
          <cell r="B1045" t="str">
            <v>freestock</v>
          </cell>
        </row>
        <row r="1046">
          <cell r="A1046">
            <v>92273067</v>
          </cell>
          <cell r="B1046" t="str">
            <v>freestock</v>
          </cell>
        </row>
        <row r="1047">
          <cell r="A1047">
            <v>92273075</v>
          </cell>
          <cell r="B1047" t="str">
            <v>freestock</v>
          </cell>
        </row>
        <row r="1048">
          <cell r="A1048">
            <v>92273652</v>
          </cell>
          <cell r="B1048" t="str">
            <v>freestock</v>
          </cell>
        </row>
        <row r="1049">
          <cell r="A1049">
            <v>92277615</v>
          </cell>
          <cell r="B1049" t="str">
            <v>freestock</v>
          </cell>
        </row>
        <row r="1050">
          <cell r="A1050">
            <v>92277623</v>
          </cell>
          <cell r="B1050" t="str">
            <v>freestock</v>
          </cell>
        </row>
        <row r="1051">
          <cell r="A1051">
            <v>92277674</v>
          </cell>
          <cell r="B1051" t="str">
            <v>freestock</v>
          </cell>
        </row>
        <row r="1052">
          <cell r="A1052">
            <v>92287440</v>
          </cell>
          <cell r="B1052" t="str">
            <v>freestock</v>
          </cell>
        </row>
        <row r="1053">
          <cell r="A1053">
            <v>92290301</v>
          </cell>
          <cell r="B1053" t="str">
            <v>freestock</v>
          </cell>
        </row>
        <row r="1054">
          <cell r="A1054">
            <v>92310744</v>
          </cell>
          <cell r="B1054" t="str">
            <v>freestock</v>
          </cell>
        </row>
        <row r="1055">
          <cell r="A1055">
            <v>92321355</v>
          </cell>
          <cell r="B1055" t="str">
            <v>freestock</v>
          </cell>
        </row>
        <row r="1056">
          <cell r="A1056">
            <v>92323978</v>
          </cell>
          <cell r="B1056" t="str">
            <v>freestock</v>
          </cell>
        </row>
        <row r="1057">
          <cell r="A1057">
            <v>92323994</v>
          </cell>
          <cell r="B1057" t="str">
            <v>freestock</v>
          </cell>
        </row>
        <row r="1058">
          <cell r="A1058">
            <v>92355977</v>
          </cell>
          <cell r="B1058" t="str">
            <v>freestock</v>
          </cell>
        </row>
        <row r="1059">
          <cell r="A1059">
            <v>92391302</v>
          </cell>
          <cell r="B1059" t="str">
            <v>freestock</v>
          </cell>
        </row>
        <row r="1060">
          <cell r="A1060">
            <v>92391337</v>
          </cell>
          <cell r="B1060" t="str">
            <v>freestock</v>
          </cell>
        </row>
        <row r="1061">
          <cell r="A1061">
            <v>92391469</v>
          </cell>
          <cell r="B1061" t="str">
            <v>freestock</v>
          </cell>
        </row>
        <row r="1062">
          <cell r="A1062">
            <v>92421813</v>
          </cell>
          <cell r="B1062" t="str">
            <v>freestock</v>
          </cell>
        </row>
        <row r="1063">
          <cell r="A1063">
            <v>92421821</v>
          </cell>
          <cell r="B1063" t="str">
            <v>freestock</v>
          </cell>
        </row>
        <row r="1064">
          <cell r="A1064">
            <v>92443728</v>
          </cell>
          <cell r="B1064" t="str">
            <v>freestock</v>
          </cell>
        </row>
        <row r="1065">
          <cell r="A1065">
            <v>92490220</v>
          </cell>
          <cell r="B1065" t="str">
            <v>freestock</v>
          </cell>
        </row>
        <row r="1066">
          <cell r="A1066">
            <v>92490246</v>
          </cell>
          <cell r="B1066" t="str">
            <v>freestock</v>
          </cell>
        </row>
        <row r="1067">
          <cell r="A1067">
            <v>92503887</v>
          </cell>
          <cell r="B1067" t="str">
            <v>freestock</v>
          </cell>
        </row>
        <row r="1068">
          <cell r="A1068">
            <v>92510778</v>
          </cell>
          <cell r="B1068" t="str">
            <v>freestock</v>
          </cell>
        </row>
        <row r="1069">
          <cell r="A1069">
            <v>92510859</v>
          </cell>
          <cell r="B1069" t="str">
            <v>freestock</v>
          </cell>
        </row>
        <row r="1070">
          <cell r="A1070">
            <v>92511936</v>
          </cell>
          <cell r="B1070" t="str">
            <v>freestock</v>
          </cell>
        </row>
        <row r="1071">
          <cell r="A1071">
            <v>92512290</v>
          </cell>
          <cell r="B1071" t="str">
            <v>freestock</v>
          </cell>
        </row>
        <row r="1072">
          <cell r="A1072">
            <v>92512347</v>
          </cell>
          <cell r="B1072" t="str">
            <v>freestock</v>
          </cell>
        </row>
        <row r="1073">
          <cell r="A1073">
            <v>92512436</v>
          </cell>
          <cell r="B1073" t="str">
            <v>freestock</v>
          </cell>
        </row>
        <row r="1074">
          <cell r="A1074">
            <v>92513874</v>
          </cell>
          <cell r="B1074" t="str">
            <v>freestock</v>
          </cell>
        </row>
        <row r="1075">
          <cell r="A1075">
            <v>92514951</v>
          </cell>
          <cell r="B1075" t="str">
            <v>freestock</v>
          </cell>
        </row>
        <row r="1076">
          <cell r="A1076">
            <v>92515010</v>
          </cell>
          <cell r="B1076" t="str">
            <v>freestock</v>
          </cell>
        </row>
        <row r="1077">
          <cell r="A1077">
            <v>92664147</v>
          </cell>
          <cell r="B1077" t="str">
            <v>freestock</v>
          </cell>
        </row>
        <row r="1078">
          <cell r="A1078">
            <v>92693368</v>
          </cell>
          <cell r="B1078" t="str">
            <v>freestock</v>
          </cell>
        </row>
        <row r="1079">
          <cell r="A1079">
            <v>92696600</v>
          </cell>
          <cell r="B1079" t="str">
            <v>freestock</v>
          </cell>
        </row>
        <row r="1080">
          <cell r="A1080">
            <v>92709434</v>
          </cell>
          <cell r="B1080" t="str">
            <v>freestock</v>
          </cell>
        </row>
        <row r="1081">
          <cell r="A1081">
            <v>92743381</v>
          </cell>
          <cell r="B1081" t="str">
            <v>freestock</v>
          </cell>
        </row>
        <row r="1082">
          <cell r="A1082">
            <v>92743489</v>
          </cell>
          <cell r="B1082" t="str">
            <v>freestock</v>
          </cell>
        </row>
        <row r="1083">
          <cell r="A1083">
            <v>92838404</v>
          </cell>
          <cell r="B1083" t="str">
            <v>freestock</v>
          </cell>
        </row>
        <row r="1084">
          <cell r="A1084">
            <v>92841022</v>
          </cell>
          <cell r="B1084" t="str">
            <v>freestock</v>
          </cell>
        </row>
        <row r="1085">
          <cell r="A1085">
            <v>92841383</v>
          </cell>
          <cell r="B1085" t="str">
            <v>freestock</v>
          </cell>
        </row>
        <row r="1086">
          <cell r="A1086">
            <v>92874281</v>
          </cell>
          <cell r="B1086" t="str">
            <v>freestock</v>
          </cell>
        </row>
        <row r="1087">
          <cell r="A1087">
            <v>92922448</v>
          </cell>
          <cell r="B1087" t="str">
            <v>freestock</v>
          </cell>
        </row>
        <row r="1088">
          <cell r="A1088">
            <v>92922464</v>
          </cell>
          <cell r="B1088" t="str">
            <v>freestock</v>
          </cell>
        </row>
        <row r="1089">
          <cell r="A1089">
            <v>92922499</v>
          </cell>
          <cell r="B1089" t="str">
            <v>freestock</v>
          </cell>
        </row>
        <row r="1090">
          <cell r="A1090">
            <v>92922901</v>
          </cell>
          <cell r="B1090" t="str">
            <v>freestock</v>
          </cell>
        </row>
        <row r="1091">
          <cell r="A1091">
            <v>92922910</v>
          </cell>
          <cell r="B1091" t="str">
            <v>freestock</v>
          </cell>
        </row>
        <row r="1092">
          <cell r="A1092">
            <v>92923053</v>
          </cell>
          <cell r="B1092" t="str">
            <v>freestock</v>
          </cell>
        </row>
        <row r="1093">
          <cell r="A1093">
            <v>92923126</v>
          </cell>
          <cell r="B1093" t="str">
            <v>freestock</v>
          </cell>
        </row>
        <row r="1094">
          <cell r="A1094">
            <v>92923142</v>
          </cell>
          <cell r="B1094" t="str">
            <v>freestock</v>
          </cell>
        </row>
        <row r="1095">
          <cell r="A1095">
            <v>92923150</v>
          </cell>
          <cell r="B1095" t="str">
            <v>freestock</v>
          </cell>
        </row>
        <row r="1096">
          <cell r="A1096">
            <v>92923193</v>
          </cell>
          <cell r="B1096" t="str">
            <v>freestock</v>
          </cell>
        </row>
        <row r="1097">
          <cell r="A1097">
            <v>92923240</v>
          </cell>
          <cell r="B1097" t="str">
            <v>freestock</v>
          </cell>
        </row>
        <row r="1098">
          <cell r="A1098">
            <v>92923266</v>
          </cell>
          <cell r="B1098" t="str">
            <v>freestock</v>
          </cell>
        </row>
        <row r="1099">
          <cell r="A1099">
            <v>92923320</v>
          </cell>
          <cell r="B1099" t="str">
            <v>freestock</v>
          </cell>
        </row>
        <row r="1100">
          <cell r="A1100">
            <v>92924840</v>
          </cell>
          <cell r="B1100" t="str">
            <v>freestock</v>
          </cell>
        </row>
        <row r="1101">
          <cell r="A1101">
            <v>92971163</v>
          </cell>
          <cell r="B1101" t="str">
            <v>freestock</v>
          </cell>
        </row>
        <row r="1102">
          <cell r="A1102">
            <v>92974952</v>
          </cell>
          <cell r="B1102" t="str">
            <v>freestock</v>
          </cell>
        </row>
        <row r="1103">
          <cell r="A1103">
            <v>92977544</v>
          </cell>
          <cell r="B1103" t="str">
            <v>freestock</v>
          </cell>
        </row>
        <row r="1104">
          <cell r="A1104">
            <v>93035356</v>
          </cell>
          <cell r="B1104" t="str">
            <v>freestock</v>
          </cell>
        </row>
        <row r="1105">
          <cell r="A1105">
            <v>93212312</v>
          </cell>
          <cell r="B1105" t="str">
            <v>freestock</v>
          </cell>
        </row>
        <row r="1106">
          <cell r="A1106">
            <v>93212355</v>
          </cell>
          <cell r="B1106" t="str">
            <v>freestock</v>
          </cell>
        </row>
        <row r="1107">
          <cell r="A1107">
            <v>93212371</v>
          </cell>
          <cell r="B1107" t="str">
            <v>freestock</v>
          </cell>
        </row>
        <row r="1108">
          <cell r="A1108">
            <v>93253523</v>
          </cell>
          <cell r="B1108" t="str">
            <v>freestock</v>
          </cell>
        </row>
        <row r="1109">
          <cell r="A1109">
            <v>93410165</v>
          </cell>
          <cell r="B1109" t="str">
            <v>freestock</v>
          </cell>
        </row>
        <row r="1110">
          <cell r="A1110">
            <v>93410319</v>
          </cell>
          <cell r="B1110" t="str">
            <v>freestock</v>
          </cell>
        </row>
        <row r="1111">
          <cell r="A1111">
            <v>93410335</v>
          </cell>
          <cell r="B1111" t="str">
            <v>freestock</v>
          </cell>
        </row>
        <row r="1112">
          <cell r="A1112">
            <v>93469283</v>
          </cell>
          <cell r="B1112" t="str">
            <v>freestock</v>
          </cell>
        </row>
        <row r="1113">
          <cell r="A1113">
            <v>93469402</v>
          </cell>
          <cell r="B1113" t="str">
            <v>freestock</v>
          </cell>
        </row>
        <row r="1114">
          <cell r="A1114">
            <v>93469518</v>
          </cell>
          <cell r="B1114" t="str">
            <v>freestock</v>
          </cell>
        </row>
        <row r="1115">
          <cell r="A1115">
            <v>93469585</v>
          </cell>
          <cell r="B1115" t="str">
            <v>freestock</v>
          </cell>
        </row>
        <row r="1116">
          <cell r="A1116">
            <v>93475771</v>
          </cell>
          <cell r="B1116" t="str">
            <v>freestock</v>
          </cell>
        </row>
        <row r="1117">
          <cell r="A1117">
            <v>93542142</v>
          </cell>
          <cell r="B1117" t="str">
            <v>freestock</v>
          </cell>
        </row>
        <row r="1118">
          <cell r="A1118">
            <v>93574958</v>
          </cell>
          <cell r="B1118" t="str">
            <v>freestock</v>
          </cell>
        </row>
        <row r="1119">
          <cell r="A1119">
            <v>93575008</v>
          </cell>
          <cell r="B1119" t="str">
            <v>freestock</v>
          </cell>
        </row>
        <row r="1120">
          <cell r="A1120">
            <v>93781520</v>
          </cell>
          <cell r="B1120" t="str">
            <v>freestock</v>
          </cell>
        </row>
        <row r="1121">
          <cell r="A1121">
            <v>93875060</v>
          </cell>
          <cell r="B1121" t="str">
            <v>freestock</v>
          </cell>
        </row>
        <row r="1122">
          <cell r="A1122">
            <v>94076048</v>
          </cell>
          <cell r="B1122" t="str">
            <v>freestock</v>
          </cell>
        </row>
        <row r="1123">
          <cell r="A1123">
            <v>94128692</v>
          </cell>
          <cell r="B1123" t="str">
            <v>freestock</v>
          </cell>
        </row>
        <row r="1124">
          <cell r="A1124">
            <v>94241707</v>
          </cell>
          <cell r="B1124" t="str">
            <v>freestock</v>
          </cell>
        </row>
        <row r="1125">
          <cell r="A1125">
            <v>94268290</v>
          </cell>
          <cell r="B1125" t="str">
            <v>freestock</v>
          </cell>
        </row>
        <row r="1126">
          <cell r="A1126">
            <v>94268362</v>
          </cell>
          <cell r="B1126" t="str">
            <v>freestock</v>
          </cell>
        </row>
        <row r="1127">
          <cell r="A1127">
            <v>94573564</v>
          </cell>
          <cell r="B1127" t="str">
            <v>freestock</v>
          </cell>
        </row>
        <row r="1128">
          <cell r="A1128">
            <v>94573602</v>
          </cell>
          <cell r="B1128" t="str">
            <v>freestock</v>
          </cell>
        </row>
        <row r="1129">
          <cell r="A1129">
            <v>94658608</v>
          </cell>
          <cell r="B1129" t="str">
            <v>freestock</v>
          </cell>
        </row>
        <row r="1130">
          <cell r="A1130">
            <v>94702895</v>
          </cell>
          <cell r="B1130" t="str">
            <v>freestock</v>
          </cell>
        </row>
        <row r="1131">
          <cell r="A1131">
            <v>94949440</v>
          </cell>
          <cell r="B1131" t="str">
            <v>freestock</v>
          </cell>
        </row>
        <row r="1132">
          <cell r="A1132">
            <v>94972027</v>
          </cell>
          <cell r="B1132" t="str">
            <v>freestock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for Demand Planning"/>
      <sheetName val="ACCEPTABLE VALUES"/>
      <sheetName val="Pull_Down"/>
    </sheetNames>
    <sheetDataSet>
      <sheetData sheetId="0"/>
      <sheetData sheetId="1">
        <row r="3">
          <cell r="A3" t="str">
            <v>ALCOA</v>
          </cell>
          <cell r="D3" t="str">
            <v>AIRBUS BROUGHTON</v>
          </cell>
          <cell r="I3" t="str">
            <v>DIRECT</v>
          </cell>
          <cell r="L3" t="str">
            <v>PLATE</v>
          </cell>
        </row>
        <row r="4">
          <cell r="D4" t="str">
            <v>AIRBUS FILTON</v>
          </cell>
          <cell r="I4" t="str">
            <v>ENABLED</v>
          </cell>
          <cell r="L4" t="str">
            <v>PLATE&gt;12mm</v>
          </cell>
        </row>
        <row r="5">
          <cell r="D5" t="str">
            <v>AIRBUS MEAULTE</v>
          </cell>
          <cell r="I5" t="str">
            <v>FREE ISSUE</v>
          </cell>
          <cell r="L5" t="str">
            <v>PLATE&lt;12mm</v>
          </cell>
        </row>
        <row r="6">
          <cell r="D6" t="str">
            <v>AIRBUS NANTES</v>
          </cell>
          <cell r="L6" t="str">
            <v>MACHINED PLATE</v>
          </cell>
        </row>
        <row r="7">
          <cell r="D7" t="str">
            <v>AIRBUS SPAIN</v>
          </cell>
          <cell r="L7" t="str">
            <v>STANDARD SHEET</v>
          </cell>
        </row>
        <row r="8">
          <cell r="D8" t="str">
            <v>EADS AEROLIA ST NAZAIRE</v>
          </cell>
          <cell r="L8" t="str">
            <v>FUSE SHEET</v>
          </cell>
        </row>
        <row r="9">
          <cell r="D9" t="str">
            <v>EADS ASTRIUM</v>
          </cell>
          <cell r="L9" t="str">
            <v>COIL SHEET</v>
          </cell>
        </row>
        <row r="10">
          <cell r="D10" t="str">
            <v>EADS CASA</v>
          </cell>
          <cell r="L10" t="str">
            <v>GLARE</v>
          </cell>
        </row>
        <row r="11">
          <cell r="D11" t="str">
            <v>EADS CASA SPACE-MADRID</v>
          </cell>
          <cell r="L11" t="str">
            <v>ALUMINIUM LITHIUM PLATE</v>
          </cell>
        </row>
        <row r="12">
          <cell r="D12" t="str">
            <v>EADS CASSIDIAN</v>
          </cell>
          <cell r="L12" t="str">
            <v>ALUMINIUM LITHIUM SHEET</v>
          </cell>
        </row>
        <row r="13">
          <cell r="D13" t="str">
            <v>EADS DUTCH SPACE-LEIDEN</v>
          </cell>
          <cell r="L13" t="str">
            <v>WINGSKINS</v>
          </cell>
        </row>
        <row r="14">
          <cell r="D14" t="str">
            <v>EADS ECD-DONAUWOERTH</v>
          </cell>
        </row>
        <row r="15">
          <cell r="D15" t="str">
            <v>EADS ECF</v>
          </cell>
        </row>
        <row r="16">
          <cell r="D16" t="str">
            <v>EADS ECF-MARIGNANE</v>
          </cell>
        </row>
        <row r="17">
          <cell r="D17" t="str">
            <v>EADS ELBE FLUGZEUGWERKE (EFW)</v>
          </cell>
        </row>
        <row r="18">
          <cell r="D18" t="str">
            <v>EADS LES MUREAUX</v>
          </cell>
        </row>
        <row r="19">
          <cell r="D19" t="str">
            <v>EADS MARIGNANE</v>
          </cell>
        </row>
        <row r="20">
          <cell r="D20" t="str">
            <v>EADS PAG AUGSBURG</v>
          </cell>
        </row>
        <row r="21">
          <cell r="D21" t="str">
            <v>EADS PAG BREMEN</v>
          </cell>
        </row>
        <row r="22">
          <cell r="D22" t="str">
            <v>EADS PAG NORDENHAM</v>
          </cell>
        </row>
        <row r="23">
          <cell r="D23" t="str">
            <v>EADS PAG VAREL</v>
          </cell>
        </row>
        <row r="24">
          <cell r="D24" t="str">
            <v>EADS SOCATA</v>
          </cell>
        </row>
        <row r="25">
          <cell r="D25" t="str">
            <v>EADS SOGERMA-ROCHEFORT</v>
          </cell>
        </row>
        <row r="26">
          <cell r="D26" t="str">
            <v>HAWKER</v>
          </cell>
        </row>
        <row r="27">
          <cell r="D27" t="str">
            <v>ACB</v>
          </cell>
        </row>
        <row r="28">
          <cell r="D28" t="str">
            <v>ADI</v>
          </cell>
        </row>
        <row r="29">
          <cell r="D29" t="str">
            <v>AERNNOVA</v>
          </cell>
        </row>
        <row r="30">
          <cell r="D30" t="str">
            <v>AERNNOVA-FIBERTECNIC</v>
          </cell>
        </row>
        <row r="31">
          <cell r="D31" t="str">
            <v>AEROSTAR</v>
          </cell>
        </row>
        <row r="32">
          <cell r="D32" t="str">
            <v>AEROSUD</v>
          </cell>
        </row>
        <row r="33">
          <cell r="D33" t="str">
            <v>ALEMA</v>
          </cell>
        </row>
        <row r="34">
          <cell r="D34" t="str">
            <v>ALENIA</v>
          </cell>
        </row>
        <row r="35">
          <cell r="D35" t="str">
            <v xml:space="preserve">ALESTIS AEROSPACE MANUFACTURING </v>
          </cell>
        </row>
        <row r="36">
          <cell r="D36" t="str">
            <v>ARIES-ARESA</v>
          </cell>
        </row>
        <row r="37">
          <cell r="D37" t="str">
            <v>AS&amp;T</v>
          </cell>
        </row>
        <row r="38">
          <cell r="D38" t="str">
            <v>ASCO DEUTSCHLAND</v>
          </cell>
        </row>
        <row r="39">
          <cell r="D39" t="str">
            <v>BILL JAY MACHINING</v>
          </cell>
        </row>
        <row r="40">
          <cell r="D40" t="str">
            <v>BULWELL</v>
          </cell>
        </row>
        <row r="41">
          <cell r="D41" t="str">
            <v>CAC</v>
          </cell>
        </row>
        <row r="42">
          <cell r="D42" t="str">
            <v>CAQ</v>
          </cell>
        </row>
        <row r="43">
          <cell r="D43" t="str">
            <v>CATIC</v>
          </cell>
        </row>
        <row r="44">
          <cell r="D44" t="str">
            <v>CAV</v>
          </cell>
        </row>
        <row r="45">
          <cell r="D45" t="str">
            <v>CCA</v>
          </cell>
        </row>
        <row r="46">
          <cell r="D46" t="str">
            <v>CTRM - MALAYSIA</v>
          </cell>
        </row>
        <row r="47">
          <cell r="D47" t="str">
            <v>DAHER</v>
          </cell>
        </row>
        <row r="48">
          <cell r="D48" t="str">
            <v>DENEL SAAB AEROSTRUCTURES</v>
          </cell>
        </row>
        <row r="49">
          <cell r="D49" t="str">
            <v>DUCCOMMON</v>
          </cell>
        </row>
        <row r="50">
          <cell r="D50" t="str">
            <v>EADS AUGSBURG</v>
          </cell>
        </row>
        <row r="51">
          <cell r="D51" t="str">
            <v>ESKULANAK</v>
          </cell>
        </row>
        <row r="52">
          <cell r="D52" t="str">
            <v>EUROMOTIVE</v>
          </cell>
        </row>
        <row r="53">
          <cell r="D53" t="str">
            <v>FLAMMAEROTEC</v>
          </cell>
        </row>
        <row r="54">
          <cell r="D54" t="str">
            <v>FIBERTECNIC</v>
          </cell>
        </row>
        <row r="55">
          <cell r="D55" t="str">
            <v>FIGEAC AERO</v>
          </cell>
        </row>
        <row r="56">
          <cell r="D56" t="str">
            <v>GARDNERS</v>
          </cell>
        </row>
        <row r="57">
          <cell r="D57" t="str">
            <v>GKN</v>
          </cell>
        </row>
        <row r="58">
          <cell r="D58" t="str">
            <v>HALGAND</v>
          </cell>
        </row>
        <row r="59">
          <cell r="D59" t="str">
            <v>HDH</v>
          </cell>
        </row>
        <row r="60">
          <cell r="D60" t="str">
            <v>HELLENIC AEROSPACE INDUSTRY LTD</v>
          </cell>
        </row>
        <row r="61">
          <cell r="D61" t="str">
            <v>HINDUSTAN AERONAUTICS LTD</v>
          </cell>
        </row>
        <row r="62">
          <cell r="D62" t="str">
            <v>HEROUX DEVTEK</v>
          </cell>
        </row>
        <row r="63">
          <cell r="D63" t="str">
            <v>HYDE</v>
          </cell>
        </row>
        <row r="64">
          <cell r="D64" t="str">
            <v>ICSA</v>
          </cell>
        </row>
        <row r="65">
          <cell r="D65" t="str">
            <v>INMAPA</v>
          </cell>
        </row>
        <row r="66">
          <cell r="D66" t="str">
            <v>IRKUT</v>
          </cell>
        </row>
        <row r="67">
          <cell r="D67" t="str">
            <v>KAA</v>
          </cell>
        </row>
        <row r="68">
          <cell r="D68" t="str">
            <v>KAI</v>
          </cell>
        </row>
        <row r="69">
          <cell r="D69" t="str">
            <v>KAL</v>
          </cell>
        </row>
        <row r="70">
          <cell r="D70" t="str">
            <v>LATECOERE</v>
          </cell>
        </row>
        <row r="71">
          <cell r="D71" t="str">
            <v>MAGELLAN UK</v>
          </cell>
        </row>
        <row r="72">
          <cell r="D72" t="str">
            <v>MASA</v>
          </cell>
        </row>
        <row r="73">
          <cell r="D73" t="str">
            <v>MAZERES AVIATION</v>
          </cell>
        </row>
        <row r="74">
          <cell r="D74" t="str">
            <v>MCC</v>
          </cell>
        </row>
        <row r="75">
          <cell r="D75" t="str">
            <v>MECACHROME</v>
          </cell>
        </row>
        <row r="76">
          <cell r="D76" t="str">
            <v>MECAHERS</v>
          </cell>
        </row>
        <row r="77">
          <cell r="D77" t="str">
            <v>MHI</v>
          </cell>
        </row>
        <row r="78">
          <cell r="D78" t="str">
            <v>MT AERO</v>
          </cell>
        </row>
        <row r="79">
          <cell r="D79" t="str">
            <v>OTTO FUCHS</v>
          </cell>
        </row>
        <row r="80">
          <cell r="D80" t="str">
            <v>PATRIA</v>
          </cell>
        </row>
        <row r="81">
          <cell r="D81" t="str">
            <v>PATRIA AST</v>
          </cell>
        </row>
        <row r="82">
          <cell r="D82" t="str">
            <v>PFALZ FLUGZEUGWERKE (PFW)</v>
          </cell>
        </row>
        <row r="83">
          <cell r="D83" t="str">
            <v>PHEONIX - HYDE</v>
          </cell>
        </row>
        <row r="84">
          <cell r="D84" t="str">
            <v>POTEZ</v>
          </cell>
        </row>
        <row r="85">
          <cell r="D85" t="str">
            <v>PREMATEC</v>
          </cell>
        </row>
        <row r="86">
          <cell r="D86" t="str">
            <v>PZL</v>
          </cell>
        </row>
        <row r="87">
          <cell r="D87" t="str">
            <v>RAFAUT</v>
          </cell>
        </row>
        <row r="88">
          <cell r="D88" t="str">
            <v>RATIER-FIGEAC</v>
          </cell>
        </row>
        <row r="89">
          <cell r="D89" t="str">
            <v>RD PRECISION</v>
          </cell>
        </row>
        <row r="90">
          <cell r="D90" t="str">
            <v>RECAERO</v>
          </cell>
        </row>
        <row r="91">
          <cell r="D91" t="str">
            <v>REIMS AEROSPACE</v>
          </cell>
        </row>
        <row r="92">
          <cell r="D92" t="str">
            <v>RUAG</v>
          </cell>
        </row>
        <row r="93">
          <cell r="D93" t="str">
            <v>SAAB</v>
          </cell>
        </row>
        <row r="94">
          <cell r="D94" t="str">
            <v>SABCA</v>
          </cell>
        </row>
        <row r="95">
          <cell r="D95" t="str">
            <v>SAC</v>
          </cell>
        </row>
        <row r="96">
          <cell r="D96" t="str">
            <v>SACESA</v>
          </cell>
        </row>
        <row r="97">
          <cell r="D97" t="str">
            <v>SAMF</v>
          </cell>
        </row>
        <row r="98">
          <cell r="D98" t="str">
            <v>SCA GERMANY</v>
          </cell>
        </row>
        <row r="99">
          <cell r="D99" t="str">
            <v>SICAMB</v>
          </cell>
        </row>
        <row r="100">
          <cell r="D100" t="str">
            <v>SK10</v>
          </cell>
        </row>
        <row r="101">
          <cell r="D101" t="str">
            <v>SK380</v>
          </cell>
        </row>
        <row r="102">
          <cell r="D102" t="str">
            <v>SLCA</v>
          </cell>
        </row>
        <row r="103">
          <cell r="D103" t="str">
            <v>SMITHS HAMBLE</v>
          </cell>
        </row>
        <row r="104">
          <cell r="D104" t="str">
            <v>SONACA</v>
          </cell>
        </row>
        <row r="105">
          <cell r="D105" t="str">
            <v>SPIRIT</v>
          </cell>
        </row>
        <row r="106">
          <cell r="D106" t="str">
            <v>SPS</v>
          </cell>
        </row>
        <row r="107">
          <cell r="D107" t="str">
            <v>TAI</v>
          </cell>
        </row>
        <row r="108">
          <cell r="D108" t="str">
            <v>TAC</v>
          </cell>
        </row>
        <row r="109">
          <cell r="D109" t="str">
            <v>UMI AERONAUTICA</v>
          </cell>
        </row>
        <row r="110">
          <cell r="D110" t="str">
            <v>VERDICT</v>
          </cell>
        </row>
        <row r="111">
          <cell r="D111" t="str">
            <v>VERDICT - CML</v>
          </cell>
        </row>
        <row r="112">
          <cell r="D112" t="str">
            <v>VOUGHT</v>
          </cell>
        </row>
        <row r="113">
          <cell r="D113" t="str">
            <v>XAC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M"/>
      <sheetName val="ACCEPTABLE VALUES"/>
    </sheetNames>
    <sheetDataSet>
      <sheetData sheetId="0"/>
      <sheetData sheetId="1">
        <row r="3">
          <cell r="A3" t="str">
            <v>ALCOA</v>
          </cell>
          <cell r="H3" t="str">
            <v>NONE</v>
          </cell>
          <cell r="L3" t="str">
            <v>PLATE</v>
          </cell>
        </row>
        <row r="4">
          <cell r="A4" t="str">
            <v>ALERIS</v>
          </cell>
          <cell r="H4" t="str">
            <v>ALIMEX</v>
          </cell>
          <cell r="L4" t="str">
            <v>PLATE&gt;12mm</v>
          </cell>
        </row>
        <row r="5">
          <cell r="A5" t="str">
            <v>AMAG</v>
          </cell>
          <cell r="H5" t="str">
            <v>ALL METAL SERVICES (AMS)</v>
          </cell>
          <cell r="L5" t="str">
            <v>PLATE&lt;12mm</v>
          </cell>
        </row>
        <row r="6">
          <cell r="A6" t="str">
            <v>CONSTELLIUM</v>
          </cell>
          <cell r="H6" t="str">
            <v>ALMET</v>
          </cell>
          <cell r="L6" t="str">
            <v>MACHINED PLATE</v>
          </cell>
        </row>
        <row r="7">
          <cell r="A7" t="str">
            <v>KAISER</v>
          </cell>
          <cell r="H7" t="str">
            <v>AMI</v>
          </cell>
          <cell r="L7" t="str">
            <v>STANDARD SHEET</v>
          </cell>
        </row>
        <row r="8">
          <cell r="H8" t="str">
            <v>CASTLE METALS</v>
          </cell>
          <cell r="L8" t="str">
            <v>FUSE SHEET</v>
          </cell>
        </row>
        <row r="9">
          <cell r="H9" t="str">
            <v>COPPER &amp; BRASS</v>
          </cell>
          <cell r="L9" t="str">
            <v>COIL SHEET</v>
          </cell>
        </row>
        <row r="10">
          <cell r="H10" t="str">
            <v>KASTENS + KNAUER</v>
          </cell>
          <cell r="L10" t="str">
            <v>GLARE</v>
          </cell>
        </row>
        <row r="11">
          <cell r="H11" t="str">
            <v>SCA FRANCE</v>
          </cell>
          <cell r="L11" t="str">
            <v>ALUMINIUM LITHIUM PLATE</v>
          </cell>
        </row>
        <row r="12">
          <cell r="H12" t="str">
            <v>SCA GERMANY</v>
          </cell>
          <cell r="L12" t="str">
            <v>ALUMINIUM LITHIUM SHEET</v>
          </cell>
        </row>
        <row r="13">
          <cell r="H13" t="str">
            <v>TBC</v>
          </cell>
          <cell r="L13" t="str">
            <v>WINGSKINS</v>
          </cell>
        </row>
        <row r="14">
          <cell r="H14" t="str">
            <v>THYSSEN KRUPP AEROSPACE</v>
          </cell>
        </row>
        <row r="15">
          <cell r="H15" t="str">
            <v>THYSSEN KRUPP SCHULTE</v>
          </cell>
        </row>
        <row r="16">
          <cell r="H16" t="str">
            <v>TRANSTAR</v>
          </cell>
        </row>
        <row r="17">
          <cell r="H17" t="str">
            <v>TW METALS</v>
          </cell>
        </row>
        <row r="18">
          <cell r="H18" t="str">
            <v>US&amp;A</v>
          </cell>
        </row>
        <row r="19">
          <cell r="H19" t="str">
            <v>WESTDEUTSCHER METALLHANDEL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and2015"/>
      <sheetName val="BoM"/>
      <sheetName val="WP"/>
      <sheetName val="Enabling"/>
      <sheetName val="Material MDA"/>
      <sheetName val="Suppliers"/>
      <sheetName val="ONLY AIRSUP DEPLOYED"/>
      <sheetName val="EnablementGenerated"/>
      <sheetName val="EnablingGenerated"/>
      <sheetName val="Materials"/>
      <sheetName val="Workpackages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Name_____________</v>
          </cell>
        </row>
        <row r="2">
          <cell r="A2" t="str">
            <v>ACB</v>
          </cell>
        </row>
        <row r="3">
          <cell r="A3" t="str">
            <v>ACE</v>
          </cell>
        </row>
        <row r="4">
          <cell r="A4" t="str">
            <v>ACITURRI COMPOSITES, S.L.U.</v>
          </cell>
        </row>
        <row r="5">
          <cell r="A5" t="str">
            <v>ACROMIL CORPORATION</v>
          </cell>
        </row>
        <row r="6">
          <cell r="A6" t="str">
            <v>AERNNOVA AEROSPACE SA</v>
          </cell>
        </row>
        <row r="7">
          <cell r="A7" t="str">
            <v>Aero Dynamic Machining</v>
          </cell>
        </row>
        <row r="8">
          <cell r="A8" t="str">
            <v>AERO TRADE</v>
          </cell>
        </row>
        <row r="9">
          <cell r="A9" t="str">
            <v>AEROLEAN</v>
          </cell>
        </row>
        <row r="10">
          <cell r="A10" t="str">
            <v>AEROLIA</v>
          </cell>
        </row>
        <row r="11">
          <cell r="A11" t="str">
            <v>AEROMAC MECANIZADOS AERONAUTICOS SA</v>
          </cell>
        </row>
        <row r="12">
          <cell r="A12" t="str">
            <v>Aeromet International Plc</v>
          </cell>
        </row>
        <row r="13">
          <cell r="A13" t="str">
            <v>AEROMETALLIC COMPONENTS SA</v>
          </cell>
        </row>
        <row r="14">
          <cell r="A14" t="str">
            <v>AEROSPACE DYNAMICS INTERNATIONAL, INC.</v>
          </cell>
        </row>
        <row r="15">
          <cell r="A15" t="str">
            <v>AEROSTAR SA</v>
          </cell>
        </row>
        <row r="16">
          <cell r="A16" t="str">
            <v>AEROSUD AVIATION (PTY) LTD</v>
          </cell>
        </row>
        <row r="17">
          <cell r="A17" t="str">
            <v>AEROTEAM SERVICES</v>
          </cell>
        </row>
        <row r="18">
          <cell r="A18" t="str">
            <v>AEROTECH</v>
          </cell>
        </row>
        <row r="19">
          <cell r="A19" t="str">
            <v>AIM AVIATION (HENSHALLS) LTD</v>
          </cell>
        </row>
        <row r="20">
          <cell r="A20" t="str">
            <v>Airbus Helicopters</v>
          </cell>
        </row>
        <row r="21">
          <cell r="A21" t="str">
            <v>Airgrup, S.L.</v>
          </cell>
        </row>
        <row r="22">
          <cell r="A22" t="str">
            <v>ALCOA EUROPE</v>
          </cell>
        </row>
        <row r="23">
          <cell r="A23" t="str">
            <v>ALCOA FORGED PRODUCTS</v>
          </cell>
        </row>
        <row r="24">
          <cell r="A24" t="str">
            <v>ALENIA AERMACCHI SPA</v>
          </cell>
        </row>
        <row r="25">
          <cell r="A25" t="str">
            <v>Aleris Rolled Products Germany GmbH</v>
          </cell>
        </row>
        <row r="26">
          <cell r="A26" t="str">
            <v>ALESTIS AEROSPACE PUERTO REAL</v>
          </cell>
        </row>
        <row r="27">
          <cell r="A27" t="str">
            <v>Allegheny Technologies SAS</v>
          </cell>
        </row>
        <row r="28">
          <cell r="A28" t="str">
            <v>ALLIANCE POUR LE DEVELOPPEMENT MECANIQ</v>
          </cell>
        </row>
        <row r="29">
          <cell r="A29" t="str">
            <v>ALP HAVACILIK SANAYI VE TIC A</v>
          </cell>
        </row>
        <row r="30">
          <cell r="A30" t="str">
            <v>ALTEMA FRANCE</v>
          </cell>
        </row>
        <row r="31">
          <cell r="A31" t="str">
            <v>AMAG rolling GmbH</v>
          </cell>
        </row>
        <row r="32">
          <cell r="A32" t="str">
            <v>AMT Advanced Materials Technology GmbH</v>
          </cell>
        </row>
        <row r="33">
          <cell r="A33" t="str">
            <v>ARIES TOULOUSE</v>
          </cell>
        </row>
        <row r="34">
          <cell r="A34" t="str">
            <v>ARMOA</v>
          </cell>
        </row>
        <row r="35">
          <cell r="A35" t="str">
            <v>ARMOR MECA</v>
          </cell>
        </row>
        <row r="36">
          <cell r="A36" t="str">
            <v>Asco Industries NV</v>
          </cell>
        </row>
        <row r="37">
          <cell r="A37" t="str">
            <v>ATK</v>
          </cell>
        </row>
        <row r="38">
          <cell r="A38" t="str">
            <v>AUBERT &amp; DUVAL</v>
          </cell>
        </row>
        <row r="39">
          <cell r="A39" t="str">
            <v>AUVERGNE AERONAUTIQUE</v>
          </cell>
        </row>
        <row r="40">
          <cell r="A40" t="str">
            <v>AVIACOMP</v>
          </cell>
        </row>
        <row r="41">
          <cell r="A41" t="str">
            <v>Avic Harbin Aircraft Industry Group Co.,Ltd.</v>
          </cell>
        </row>
        <row r="42">
          <cell r="A42" t="str">
            <v>AVIC International Holding Corporation</v>
          </cell>
        </row>
        <row r="43">
          <cell r="A43" t="str">
            <v>BARRIOL ET DALLIERE INDUSTRIES - BDI</v>
          </cell>
        </row>
        <row r="44">
          <cell r="A44" t="str">
            <v>Belairbus SA</v>
          </cell>
        </row>
        <row r="45">
          <cell r="A45" t="str">
            <v>BETRANCOURT SAS</v>
          </cell>
        </row>
        <row r="46">
          <cell r="A46" t="str">
            <v>BÖHLER Schmiedetechnik GmbH</v>
          </cell>
        </row>
        <row r="47">
          <cell r="A47" t="str">
            <v>BRONZAVIA INDUSTRIE</v>
          </cell>
        </row>
        <row r="48">
          <cell r="A48" t="str">
            <v>BULWELL PRECISION ENGINEERS LTD</v>
          </cell>
        </row>
        <row r="49">
          <cell r="A49" t="str">
            <v>CAROMAR</v>
          </cell>
        </row>
        <row r="50">
          <cell r="A50" t="str">
            <v>Cassidian Airborne Solutions GmbH</v>
          </cell>
        </row>
        <row r="51">
          <cell r="A51" t="str">
            <v>CAV AEROSPACE LTD</v>
          </cell>
        </row>
        <row r="52">
          <cell r="A52" t="str">
            <v>CAZENAVE</v>
          </cell>
        </row>
        <row r="53">
          <cell r="A53" t="str">
            <v>CEFIVAL</v>
          </cell>
        </row>
        <row r="54">
          <cell r="A54" t="str">
            <v>CHATAL</v>
          </cell>
        </row>
        <row r="55">
          <cell r="A55" t="str">
            <v>CML</v>
          </cell>
        </row>
        <row r="56">
          <cell r="A56" t="str">
            <v>COMPOSITE INDUSTRIE S.A.</v>
          </cell>
        </row>
        <row r="57">
          <cell r="A57" t="str">
            <v>Composites Atlantic Limited</v>
          </cell>
        </row>
        <row r="58">
          <cell r="A58" t="str">
            <v>CORSE COMPOSITES AERONAUTIQUES</v>
          </cell>
        </row>
        <row r="59">
          <cell r="A59" t="str">
            <v>COTESA GmbH</v>
          </cell>
        </row>
        <row r="60">
          <cell r="A60" t="str">
            <v>CREUZET AERONAUTIQUE</v>
          </cell>
        </row>
        <row r="61">
          <cell r="A61" t="str">
            <v>CTRM AERO COMPOSITES SDN BHD</v>
          </cell>
        </row>
        <row r="62">
          <cell r="A62" t="str">
            <v>CURTISS-WRIGHT CONTROLS, INC.</v>
          </cell>
        </row>
        <row r="63">
          <cell r="A63" t="str">
            <v>Cyclone Manufacturing Incorporated</v>
          </cell>
        </row>
        <row r="64">
          <cell r="A64" t="str">
            <v>CYTEC INDUSTRIES INC.</v>
          </cell>
        </row>
        <row r="65">
          <cell r="A65" t="str">
            <v>DAHER AEROSPACE</v>
          </cell>
        </row>
        <row r="66">
          <cell r="A66" t="str">
            <v>DARCHEM ENGINEERING LTD</v>
          </cell>
        </row>
        <row r="67">
          <cell r="A67" t="str">
            <v>Denel Aerostructures (SOC)</v>
          </cell>
        </row>
        <row r="68">
          <cell r="A68" t="str">
            <v>DOMAERO</v>
          </cell>
        </row>
        <row r="69">
          <cell r="A69" t="str">
            <v>DONCASTERS LTD</v>
          </cell>
        </row>
        <row r="70">
          <cell r="A70" t="str">
            <v>DONTAUR ENGINEERING LTD</v>
          </cell>
        </row>
        <row r="71">
          <cell r="A71" t="str">
            <v>DUCOMMUN INCORPORATED</v>
          </cell>
        </row>
        <row r="72">
          <cell r="A72" t="str">
            <v>Dutch Space B.V.</v>
          </cell>
        </row>
        <row r="73">
          <cell r="A73" t="str">
            <v>Dynamatic Technologies Limited</v>
          </cell>
        </row>
        <row r="74">
          <cell r="A74" t="str">
            <v>EADS COMPOSITES AQUITAINE</v>
          </cell>
        </row>
        <row r="75">
          <cell r="A75" t="str">
            <v>EADS SOGERMA</v>
          </cell>
        </row>
        <row r="76">
          <cell r="A76" t="str">
            <v>Elbe Flugzeugwerke GmbH</v>
          </cell>
        </row>
        <row r="77">
          <cell r="A77" t="str">
            <v>Erwin Halder KG</v>
          </cell>
        </row>
        <row r="78">
          <cell r="A78" t="str">
            <v>ESKULANAK (GROUPE LAUAK)</v>
          </cell>
        </row>
        <row r="79">
          <cell r="A79" t="str">
            <v>ESTEVE</v>
          </cell>
        </row>
        <row r="80">
          <cell r="A80" t="str">
            <v>ESW GmbH</v>
          </cell>
        </row>
        <row r="81">
          <cell r="A81" t="str">
            <v>ETABLISSEMENTS DANIEL COUSSO</v>
          </cell>
        </row>
        <row r="82">
          <cell r="A82" t="str">
            <v>ETABLISSEMENTS J. C. BOUY</v>
          </cell>
        </row>
        <row r="83">
          <cell r="A83" t="str">
            <v>ETABLISSEMENTS SCHLEIPFER SARL</v>
          </cell>
        </row>
        <row r="84">
          <cell r="A84" t="str">
            <v>EXACTA AEROSPACE, INC.</v>
          </cell>
        </row>
        <row r="85">
          <cell r="A85" t="str">
            <v>EXOTIC METALS FORMING COMPANY LLC</v>
          </cell>
        </row>
        <row r="86">
          <cell r="A86" t="str">
            <v>FABER ENTERPRISES, INC.</v>
          </cell>
        </row>
        <row r="87">
          <cell r="A87" t="str">
            <v>FACC AG</v>
          </cell>
        </row>
        <row r="88">
          <cell r="A88" t="str">
            <v>FARELLA</v>
          </cell>
        </row>
        <row r="89">
          <cell r="A89" t="str">
            <v>FIBERTECNIC SA</v>
          </cell>
        </row>
        <row r="90">
          <cell r="A90" t="str">
            <v>FIGEAC AERO</v>
          </cell>
        </row>
        <row r="91">
          <cell r="A91" t="str">
            <v>Firth Rixson</v>
          </cell>
        </row>
        <row r="92">
          <cell r="A92" t="str">
            <v>FLABEL CORPORATION SA</v>
          </cell>
        </row>
        <row r="93">
          <cell r="A93" t="str">
            <v>FLAMMAEROTEC GmbH &amp; Co. KG</v>
          </cell>
        </row>
        <row r="94">
          <cell r="A94" t="str">
            <v>Fokker Aerostructures B.V.</v>
          </cell>
        </row>
        <row r="95">
          <cell r="A95" t="str">
            <v>FORGES DE BOLOGNE</v>
          </cell>
        </row>
        <row r="96">
          <cell r="A96" t="str">
            <v>FREYSSINET FRANCE</v>
          </cell>
        </row>
        <row r="97">
          <cell r="A97" t="str">
            <v>F-TECH AEROSTRUCTURES</v>
          </cell>
        </row>
        <row r="98">
          <cell r="A98" t="str">
            <v>FUJI HEAVY INDUSTRIES LTD.</v>
          </cell>
        </row>
        <row r="99">
          <cell r="A99" t="str">
            <v>GARDNER AEROSPACE - Derby Ltd</v>
          </cell>
        </row>
        <row r="100">
          <cell r="A100" t="str">
            <v>GE AVIATION SYSTEMS AEROSTRUCTURES HAMBLE LTD</v>
          </cell>
        </row>
        <row r="101">
          <cell r="A101" t="str">
            <v>Gkn Aerospace Services Ltd</v>
          </cell>
        </row>
        <row r="102">
          <cell r="A102" t="str">
            <v>GOODRICH AEROSPACE EUROPE</v>
          </cell>
        </row>
        <row r="103">
          <cell r="A103" t="str">
            <v>GRUPO AERONAUTICO ZONA CENTRO SA</v>
          </cell>
        </row>
        <row r="104">
          <cell r="A104" t="str">
            <v>GRUPO EMPRESARIAL INMAPA SL.</v>
          </cell>
        </row>
        <row r="105">
          <cell r="A105" t="str">
            <v>GRUPO SALLEN TECH SL</v>
          </cell>
        </row>
        <row r="106">
          <cell r="A106" t="str">
            <v>HALGAND</v>
          </cell>
        </row>
        <row r="107">
          <cell r="A107" t="str">
            <v>Harbin Hafei Airbus Composite Manufacturing Centre</v>
          </cell>
        </row>
        <row r="108">
          <cell r="A108" t="str">
            <v>HELLENIC AEROSPACE INDUSTRY S.A.</v>
          </cell>
        </row>
        <row r="109">
          <cell r="A109" t="str">
            <v>HEXCEL CORPORATION</v>
          </cell>
        </row>
        <row r="110">
          <cell r="A110" t="str">
            <v>Hindustan Aeronautics Limited</v>
          </cell>
        </row>
        <row r="111">
          <cell r="A111" t="str">
            <v>HYDE AERO PRODUCTS LIMITED</v>
          </cell>
        </row>
        <row r="112">
          <cell r="A112" t="str">
            <v>Hydromashfahrwerk JSC</v>
          </cell>
        </row>
        <row r="113">
          <cell r="A113" t="str">
            <v>IAZ - Branch of the Irkut Corporation</v>
          </cell>
        </row>
        <row r="114">
          <cell r="A114" t="str">
            <v>INDRAERO SIREN</v>
          </cell>
        </row>
        <row r="115">
          <cell r="A115" t="str">
            <v>INDRAERO SIREN</v>
          </cell>
        </row>
        <row r="116">
          <cell r="A116" t="str">
            <v>INDUSTRIA ESPECIALIZADA EN AERONAUTICA SA</v>
          </cell>
        </row>
        <row r="117">
          <cell r="A117" t="str">
            <v>INFLITE ENGINEERING SERVICES LTD</v>
          </cell>
        </row>
        <row r="118">
          <cell r="A118" t="str">
            <v>ISSOIRE AVIATION</v>
          </cell>
        </row>
        <row r="119">
          <cell r="A119" t="str">
            <v>JEHIER</v>
          </cell>
        </row>
        <row r="120">
          <cell r="A120" t="str">
            <v>JPR</v>
          </cell>
        </row>
        <row r="121">
          <cell r="A121" t="str">
            <v>JSM PERRIN</v>
          </cell>
        </row>
        <row r="122">
          <cell r="A122" t="str">
            <v>KAISER ALUMINUM FABRICATED PRODUCTS, LLC</v>
          </cell>
        </row>
        <row r="123">
          <cell r="A123" t="str">
            <v>KALE HAVACILIK SANAYI A S</v>
          </cell>
        </row>
        <row r="124">
          <cell r="A124" t="str">
            <v>KAMAN COMPOSITES - UK LTD</v>
          </cell>
        </row>
        <row r="125">
          <cell r="A125" t="str">
            <v>KAMATICS CORPORATION</v>
          </cell>
        </row>
        <row r="126">
          <cell r="A126" t="str">
            <v>KASTENS &amp; KNAUER GmbH &amp; Co. INTERNATIONAL KG</v>
          </cell>
        </row>
        <row r="127">
          <cell r="A127" t="str">
            <v>Korea Aerospace Industries, Ltd.</v>
          </cell>
        </row>
        <row r="128">
          <cell r="A128" t="str">
            <v>Korean Air Aerospace Division</v>
          </cell>
        </row>
        <row r="129">
          <cell r="A129" t="str">
            <v>Kotipizza Oyj</v>
          </cell>
        </row>
        <row r="130">
          <cell r="A130" t="str">
            <v>LABINAL</v>
          </cell>
        </row>
        <row r="131">
          <cell r="A131" t="str">
            <v>LACOTTE INDUSTRIE SARL</v>
          </cell>
        </row>
        <row r="132">
          <cell r="A132" t="str">
            <v>LATECOERE</v>
          </cell>
        </row>
        <row r="133">
          <cell r="A133" t="str">
            <v>LIEBHERR-AEROSPACE TOULOUSE SAS</v>
          </cell>
        </row>
        <row r="134">
          <cell r="A134" t="str">
            <v>Loll Feinmechanik GmbH</v>
          </cell>
        </row>
        <row r="135">
          <cell r="A135" t="str">
            <v>LOUIS GENTILIN SA</v>
          </cell>
        </row>
        <row r="136">
          <cell r="A136" t="str">
            <v>L'UNION DES FORGERONS</v>
          </cell>
        </row>
        <row r="137">
          <cell r="A137" t="str">
            <v>Magellan Aerospace (UK) Ltd</v>
          </cell>
        </row>
        <row r="138">
          <cell r="A138" t="str">
            <v>MANOIR AEROSPACE</v>
          </cell>
        </row>
        <row r="139">
          <cell r="A139" t="str">
            <v>MAPAERO</v>
          </cell>
        </row>
        <row r="140">
          <cell r="A140" t="str">
            <v>MAZ'AIR</v>
          </cell>
        </row>
        <row r="141">
          <cell r="A141" t="str">
            <v>MBDA</v>
          </cell>
        </row>
        <row r="142">
          <cell r="A142" t="str">
            <v>MCGINTY MACHINE COMPANY, INC., THE</v>
          </cell>
        </row>
        <row r="143">
          <cell r="A143" t="str">
            <v>MDV</v>
          </cell>
        </row>
        <row r="144">
          <cell r="A144" t="str">
            <v>MECA ROC</v>
          </cell>
        </row>
        <row r="145">
          <cell r="A145" t="str">
            <v>Mecachrome France</v>
          </cell>
        </row>
        <row r="146">
          <cell r="A146" t="str">
            <v>MECAFI</v>
          </cell>
        </row>
        <row r="147">
          <cell r="A147" t="str">
            <v>Mecahers Group</v>
          </cell>
        </row>
        <row r="148">
          <cell r="A148" t="str">
            <v>MECANIQUE D'AQUITAINE</v>
          </cell>
        </row>
        <row r="149">
          <cell r="A149" t="str">
            <v>MECANIQUE DE PRECISION DU BARROIS</v>
          </cell>
        </row>
        <row r="150">
          <cell r="A150" t="str">
            <v>MECANIZACIONES AERONAUTICAS SA</v>
          </cell>
        </row>
        <row r="151">
          <cell r="A151" t="str">
            <v>MECATECNIC MARQUES SL</v>
          </cell>
        </row>
        <row r="152">
          <cell r="A152" t="str">
            <v>MESSIER DOWTY SA</v>
          </cell>
        </row>
        <row r="153">
          <cell r="A153" t="str">
            <v>METTIS AEROSPACE (HOLDINGS) LTD</v>
          </cell>
        </row>
        <row r="154">
          <cell r="A154" t="str">
            <v>Microtechniek vof</v>
          </cell>
        </row>
        <row r="155">
          <cell r="A155" t="str">
            <v>MILLING PRECISION TOOL CORPORATION</v>
          </cell>
        </row>
        <row r="156">
          <cell r="A156" t="str">
            <v>MITSUBISHI HEAVY INDUSTRIES, LTD.</v>
          </cell>
        </row>
        <row r="157">
          <cell r="A157" t="str">
            <v>MOREGGIA &amp; CO. SPA</v>
          </cell>
        </row>
        <row r="158">
          <cell r="A158" t="str">
            <v>MOYOLA PRECISION ENGINEERING LTD</v>
          </cell>
        </row>
        <row r="159">
          <cell r="A159" t="str">
            <v>MT Aerospace AG</v>
          </cell>
        </row>
        <row r="160">
          <cell r="A160" t="str">
            <v>NMB MINEBEA SARL</v>
          </cell>
        </row>
        <row r="161">
          <cell r="A161" t="str">
            <v>OSBORN STEEL EXTRUSIONS LTD</v>
          </cell>
        </row>
        <row r="162">
          <cell r="A162" t="str">
            <v>OTTO FUCHS KG</v>
          </cell>
        </row>
        <row r="163">
          <cell r="A163" t="str">
            <v>Pankl Aerospace Systems Europe GmbH</v>
          </cell>
        </row>
        <row r="164">
          <cell r="A164" t="str">
            <v>Patria Aerostructures Oy</v>
          </cell>
        </row>
        <row r="165">
          <cell r="A165" t="str">
            <v>Patricomp Oy</v>
          </cell>
        </row>
        <row r="166">
          <cell r="A166" t="str">
            <v>PCX AEROSTRUCTURES, LLC</v>
          </cell>
        </row>
        <row r="167">
          <cell r="A167" t="str">
            <v>PERMASWAGE</v>
          </cell>
        </row>
        <row r="168">
          <cell r="A168" t="str">
            <v>PFW Aerospace AG</v>
          </cell>
        </row>
        <row r="169">
          <cell r="A169" t="str">
            <v>PLYMOUTH TUBE COMPANY</v>
          </cell>
        </row>
        <row r="170">
          <cell r="A170" t="str">
            <v>Pratt &amp; Whitney Canada Cie</v>
          </cell>
        </row>
        <row r="171">
          <cell r="A171" t="str">
            <v>PRECISION CASTPARTS CORP FRANCE</v>
          </cell>
        </row>
        <row r="172">
          <cell r="A172" t="str">
            <v>Premium AEROTEC GmbH</v>
          </cell>
        </row>
        <row r="173">
          <cell r="A173" t="str">
            <v>PRIMUS INTERNATIONAL INC.</v>
          </cell>
        </row>
        <row r="174">
          <cell r="A174" t="str">
            <v>QUEST GLOBAL SERVICES PTE. LTD.</v>
          </cell>
        </row>
        <row r="175">
          <cell r="A175" t="str">
            <v>RAFAUT</v>
          </cell>
        </row>
        <row r="176">
          <cell r="A176" t="str">
            <v>RATIER FIGEAC</v>
          </cell>
        </row>
        <row r="177">
          <cell r="A177" t="str">
            <v>RBC France SAS</v>
          </cell>
        </row>
        <row r="178">
          <cell r="A178" t="str">
            <v>RECAERO</v>
          </cell>
        </row>
        <row r="179">
          <cell r="A179" t="str">
            <v>RO-RA Aviation Systems GmbH</v>
          </cell>
        </row>
        <row r="180">
          <cell r="A180" t="str">
            <v>ROSSI AERO EQUIPEMENTS SA</v>
          </cell>
        </row>
        <row r="181">
          <cell r="A181" t="str">
            <v>ROXEL FRANCE</v>
          </cell>
        </row>
        <row r="182">
          <cell r="A182" t="str">
            <v>RTI-REAMET</v>
          </cell>
        </row>
        <row r="183">
          <cell r="A183" t="str">
            <v>RUAG Aerospace Structures GmbH</v>
          </cell>
        </row>
        <row r="184">
          <cell r="A184" t="str">
            <v>SAAB AB (PUPL)</v>
          </cell>
        </row>
        <row r="185">
          <cell r="A185" t="str">
            <v>Sabca Limburg NV</v>
          </cell>
        </row>
        <row r="186">
          <cell r="A186" t="str">
            <v>SACS GMBH</v>
          </cell>
        </row>
        <row r="187">
          <cell r="A187" t="str">
            <v>SAERTEX Holding GmbH &amp; Co.KG</v>
          </cell>
        </row>
        <row r="188">
          <cell r="A188" t="str">
            <v>SAINT NAZAIRE AEROPROD</v>
          </cell>
        </row>
        <row r="189">
          <cell r="A189" t="str">
            <v>SARL CHARRITON</v>
          </cell>
        </row>
        <row r="190">
          <cell r="A190" t="str">
            <v>SARL ETABLISSEMENTS APPAOO</v>
          </cell>
        </row>
        <row r="191">
          <cell r="A191" t="str">
            <v>SAS ASQUINI MGP</v>
          </cell>
        </row>
        <row r="192">
          <cell r="A192" t="str">
            <v>SAS CAUQUIL</v>
          </cell>
        </row>
        <row r="193">
          <cell r="A193" t="str">
            <v>SCA Deutschland GmbH</v>
          </cell>
        </row>
        <row r="194">
          <cell r="A194" t="str">
            <v>SEGNERE SAS</v>
          </cell>
        </row>
        <row r="195">
          <cell r="A195" t="str">
            <v>SEGULA AEROSPACE</v>
          </cell>
        </row>
        <row r="196">
          <cell r="A196" t="str">
            <v>SENIOR AEROSPACE BIRD BELLOWS</v>
          </cell>
        </row>
        <row r="197">
          <cell r="A197" t="str">
            <v>SERMP</v>
          </cell>
        </row>
        <row r="198">
          <cell r="A198" t="str">
            <v>SERVICE INTER INDUSTRIE</v>
          </cell>
        </row>
        <row r="199">
          <cell r="A199" t="str">
            <v>Setforge La Clayette SN</v>
          </cell>
        </row>
        <row r="200">
          <cell r="A200" t="str">
            <v>SEVILLA CONTROL SA</v>
          </cell>
        </row>
        <row r="201">
          <cell r="A201" t="str">
            <v>Shaanxi Hongyuan Aviation Forging Company Ltd</v>
          </cell>
        </row>
        <row r="202">
          <cell r="A202" t="str">
            <v>SHINMAYWA INDUSTRIES, LTD.</v>
          </cell>
        </row>
        <row r="203">
          <cell r="A203" t="str">
            <v>SIBI SAS</v>
          </cell>
        </row>
        <row r="204">
          <cell r="A204" t="str">
            <v>SICAMB SPA</v>
          </cell>
        </row>
        <row r="205">
          <cell r="A205" t="str">
            <v>SICAMEL SPA</v>
          </cell>
        </row>
        <row r="206">
          <cell r="A206" t="str">
            <v>SIFCO INDUSTRIES INC.</v>
          </cell>
        </row>
        <row r="207">
          <cell r="A207" t="str">
            <v>SKF AEROSPACE FRANCE</v>
          </cell>
        </row>
        <row r="208">
          <cell r="A208" t="str">
            <v>SME Aerospace</v>
          </cell>
        </row>
        <row r="209">
          <cell r="A209" t="str">
            <v>SMITHS METAL CENTRES LTD</v>
          </cell>
        </row>
        <row r="210">
          <cell r="A210" t="str">
            <v>SOC D'APPLICATION MATERIAUX COMPOSITES</v>
          </cell>
        </row>
        <row r="211">
          <cell r="A211" t="str">
            <v>SOC ETUDES SCE PRESTA AERON CONTR EQUI</v>
          </cell>
        </row>
        <row r="212">
          <cell r="A212" t="str">
            <v>SOC LORRAINE DE CONSTRUCTION AERONAUTI</v>
          </cell>
        </row>
        <row r="213">
          <cell r="A213" t="str">
            <v>SOC POTEZ AERONAUTIQUE</v>
          </cell>
        </row>
        <row r="214">
          <cell r="A214" t="str">
            <v>SOCIETE DE PRECISION MECANIQUE</v>
          </cell>
        </row>
        <row r="215">
          <cell r="A215" t="str">
            <v>SOCIETE ETUDES ET CONSTRUCTION MECANIQ</v>
          </cell>
        </row>
        <row r="216">
          <cell r="A216" t="str">
            <v>SOCIETE FRANCAISE OUTILS PROFESSIONNEL</v>
          </cell>
        </row>
        <row r="217">
          <cell r="A217" t="str">
            <v>Société Nationale de Construction Aerospatiale SA</v>
          </cell>
        </row>
        <row r="218">
          <cell r="A218" t="str">
            <v>SOCIETE NOUVELLE CENTRAIR</v>
          </cell>
        </row>
        <row r="219">
          <cell r="A219" t="str">
            <v>SOCIETE NOUVELLE LOUIT</v>
          </cell>
        </row>
        <row r="220">
          <cell r="A220" t="str">
            <v>SOMEPIC TECHNOLOGIE</v>
          </cell>
        </row>
        <row r="221">
          <cell r="A221" t="str">
            <v>Soosung Airframe Co., Ltd.</v>
          </cell>
        </row>
        <row r="222">
          <cell r="A222" t="str">
            <v>Southwing Global Aviation</v>
          </cell>
        </row>
        <row r="223">
          <cell r="A223" t="str">
            <v>SPECITUBES</v>
          </cell>
        </row>
        <row r="224">
          <cell r="A224" t="str">
            <v>SPIRIT AEROSYSTEMS (EUROPE) LTD</v>
          </cell>
        </row>
        <row r="225">
          <cell r="A225" t="str">
            <v>SPM</v>
          </cell>
        </row>
        <row r="226">
          <cell r="A226" t="str">
            <v>SPS Technologies Ltd</v>
          </cell>
        </row>
        <row r="227">
          <cell r="A227" t="str">
            <v>ST COMPOSITES</v>
          </cell>
        </row>
        <row r="228">
          <cell r="A228" t="str">
            <v>STE EXPLOIT ETS ECHEVERRIA</v>
          </cell>
        </row>
        <row r="229">
          <cell r="A229" t="str">
            <v>STRATA MANUFACTURING - P J S C</v>
          </cell>
        </row>
        <row r="230">
          <cell r="A230" t="str">
            <v>Stükerjürgen Aerospace Composites GmbH &amp; Co.KG</v>
          </cell>
        </row>
        <row r="231">
          <cell r="A231" t="str">
            <v>SUD AERO</v>
          </cell>
        </row>
        <row r="232">
          <cell r="A232" t="str">
            <v>SUMITOMO DEUTSCHLAND GMBH</v>
          </cell>
        </row>
        <row r="233">
          <cell r="A233" t="str">
            <v>SUMPAR</v>
          </cell>
        </row>
        <row r="234">
          <cell r="A234" t="str">
            <v>SUPERCRAFT LTD</v>
          </cell>
        </row>
        <row r="235">
          <cell r="A235" t="str">
            <v>TALLERES GOERRI SL</v>
          </cell>
        </row>
        <row r="236">
          <cell r="A236" t="str">
            <v>TAWAZUN PRECISION INDUSTRIES -L L C</v>
          </cell>
        </row>
        <row r="237">
          <cell r="A237" t="str">
            <v>THALES ALENIA SPACE</v>
          </cell>
        </row>
        <row r="238">
          <cell r="A238" t="str">
            <v>ThyssenKrupp Materials France</v>
          </cell>
        </row>
        <row r="239">
          <cell r="A239" t="str">
            <v>TITAL GmbH</v>
          </cell>
        </row>
        <row r="240">
          <cell r="A240" t="str">
            <v>TITEFLEX EUROPE</v>
          </cell>
        </row>
        <row r="241">
          <cell r="A241" t="str">
            <v>TJW PRECISION ENGINEERING LTD</v>
          </cell>
        </row>
        <row r="242">
          <cell r="A242" t="str">
            <v>TOMI Engineering, Inc.</v>
          </cell>
        </row>
        <row r="243">
          <cell r="A243" t="str">
            <v>TRITECH PRECISION PRODUCTS LTD</v>
          </cell>
        </row>
        <row r="244">
          <cell r="A244" t="str">
            <v>TRIUMPH AEROSTRUCTURES, LLC</v>
          </cell>
        </row>
        <row r="245">
          <cell r="A245" t="str">
            <v>TUSAS-TURK HAVACILIK VE UZAY SANAYII A S</v>
          </cell>
        </row>
        <row r="246">
          <cell r="A246" t="str">
            <v>U.M.I SA</v>
          </cell>
        </row>
        <row r="247">
          <cell r="A247" t="str">
            <v>UKAD</v>
          </cell>
        </row>
        <row r="248">
          <cell r="A248" t="str">
            <v>UMBRA CUSCINETTI INC.</v>
          </cell>
        </row>
        <row r="249">
          <cell r="A249" t="str">
            <v>UPECA AEROTECH SDN. BHD.</v>
          </cell>
        </row>
        <row r="250">
          <cell r="A250" t="str">
            <v>USINEST</v>
          </cell>
        </row>
        <row r="251">
          <cell r="A251" t="str">
            <v>Valent Aerostructures</v>
          </cell>
        </row>
        <row r="252">
          <cell r="A252" t="str">
            <v>Voronezh Aircraft Production Association</v>
          </cell>
        </row>
        <row r="253">
          <cell r="A253" t="str">
            <v>VSMPO - Tirus GmbH</v>
          </cell>
        </row>
        <row r="254">
          <cell r="A254" t="str">
            <v>Western Pneumatics Inc</v>
          </cell>
        </row>
        <row r="255">
          <cell r="A255" t="str">
            <v>WESTON EU LTD</v>
          </cell>
        </row>
        <row r="256">
          <cell r="A256" t="str">
            <v>Wyman-Gordon Forgings, Inc.</v>
          </cell>
        </row>
        <row r="257">
          <cell r="A257" t="str">
            <v>WYTWORNIA SPRZETU KOMUNIKACYJNEGO PZL SWIDNIK S 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1"/>
  <sheetViews>
    <sheetView workbookViewId="0">
      <selection activeCell="C22" sqref="C22"/>
    </sheetView>
  </sheetViews>
  <sheetFormatPr baseColWidth="10" defaultRowHeight="15"/>
  <cols>
    <col min="1" max="1" width="9.85546875" customWidth="1"/>
    <col min="2" max="2" width="90" bestFit="1" customWidth="1"/>
    <col min="3" max="3" width="6.5703125" bestFit="1" customWidth="1"/>
  </cols>
  <sheetData>
    <row r="5" spans="1:4">
      <c r="A5" s="74" t="s">
        <v>624</v>
      </c>
      <c r="B5" s="74"/>
      <c r="C5" s="74"/>
      <c r="D5" s="74" t="s">
        <v>623</v>
      </c>
    </row>
    <row r="6" spans="1:4">
      <c r="A6" s="10" t="s">
        <v>615</v>
      </c>
      <c r="B6" s="71" t="s">
        <v>616</v>
      </c>
      <c r="C6" s="10" t="s">
        <v>617</v>
      </c>
      <c r="D6" s="72" t="s">
        <v>619</v>
      </c>
    </row>
    <row r="7" spans="1:4">
      <c r="A7" s="10" t="s">
        <v>618</v>
      </c>
      <c r="B7" s="71" t="s">
        <v>622</v>
      </c>
      <c r="C7" s="10" t="s">
        <v>617</v>
      </c>
      <c r="D7" s="73">
        <v>41984</v>
      </c>
    </row>
    <row r="8" spans="1:4">
      <c r="A8" s="10" t="s">
        <v>708</v>
      </c>
      <c r="B8" s="10" t="s">
        <v>709</v>
      </c>
      <c r="C8" s="10" t="s">
        <v>617</v>
      </c>
      <c r="D8" s="82">
        <v>42010</v>
      </c>
    </row>
    <row r="9" spans="1:4">
      <c r="A9" s="10" t="s">
        <v>725</v>
      </c>
      <c r="B9" s="10" t="s">
        <v>770</v>
      </c>
      <c r="C9" s="10" t="s">
        <v>617</v>
      </c>
      <c r="D9" s="82">
        <v>42018</v>
      </c>
    </row>
    <row r="10" spans="1:4">
      <c r="A10" s="10"/>
      <c r="B10" s="10"/>
      <c r="C10" s="10"/>
      <c r="D10" s="10"/>
    </row>
    <row r="11" spans="1:4">
      <c r="A11" s="10"/>
      <c r="B11" s="10"/>
      <c r="C11" s="10"/>
      <c r="D1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1"/>
  <sheetViews>
    <sheetView zoomScale="80" zoomScaleNormal="80" workbookViewId="0">
      <pane xSplit="1" topLeftCell="K1" activePane="topRight" state="frozen"/>
      <selection pane="topRight" activeCell="O18" sqref="O18"/>
    </sheetView>
  </sheetViews>
  <sheetFormatPr baseColWidth="10" defaultColWidth="9.140625" defaultRowHeight="15"/>
  <cols>
    <col min="1" max="1" width="12.7109375" bestFit="1" customWidth="1"/>
    <col min="2" max="2" width="4.7109375" customWidth="1"/>
    <col min="3" max="3" width="16" customWidth="1"/>
    <col min="4" max="4" width="15" customWidth="1"/>
    <col min="5" max="5" width="14.42578125" customWidth="1"/>
    <col min="6" max="6" width="12.7109375" customWidth="1"/>
    <col min="7" max="7" width="12.140625" customWidth="1"/>
    <col min="8" max="8" width="10" customWidth="1"/>
    <col min="9" max="9" width="17" customWidth="1"/>
    <col min="10" max="10" width="9.7109375" customWidth="1"/>
    <col min="11" max="11" width="9.42578125" customWidth="1"/>
    <col min="12" max="12" width="10" customWidth="1"/>
    <col min="13" max="13" width="9.85546875" customWidth="1"/>
    <col min="14" max="14" width="8.85546875" customWidth="1"/>
    <col min="15" max="15" width="14.7109375" customWidth="1"/>
    <col min="16" max="16" width="6" customWidth="1"/>
    <col min="17" max="17" width="10" customWidth="1"/>
    <col min="18" max="18" width="6" customWidth="1"/>
    <col min="19" max="19" width="10.42578125" customWidth="1"/>
    <col min="20" max="20" width="19" hidden="1" customWidth="1"/>
    <col min="21" max="21" width="17.85546875" hidden="1" customWidth="1"/>
    <col min="22" max="22" width="27.28515625" hidden="1" customWidth="1"/>
    <col min="23" max="23" width="12.140625" hidden="1" customWidth="1"/>
    <col min="24" max="24" width="9" customWidth="1" collapsed="1"/>
    <col min="25" max="25" width="10.7109375" customWidth="1"/>
    <col min="26" max="26" width="11.140625" customWidth="1"/>
    <col min="27" max="27" width="15.140625" customWidth="1"/>
    <col min="28" max="28" width="22.85546875" customWidth="1"/>
    <col min="30" max="30" width="11.140625" style="9" customWidth="1"/>
    <col min="31" max="31" width="22.85546875" style="15" customWidth="1"/>
    <col min="32" max="32" width="13.7109375" style="9" customWidth="1"/>
    <col min="33" max="33" width="13.7109375" style="15" customWidth="1"/>
    <col min="34" max="34" width="15.5703125" bestFit="1" customWidth="1"/>
    <col min="35" max="35" width="8.85546875" customWidth="1"/>
    <col min="36" max="36" width="15.5703125" bestFit="1" customWidth="1"/>
    <col min="37" max="37" width="8.7109375" customWidth="1"/>
    <col min="38" max="38" width="13.140625" style="15" customWidth="1"/>
    <col min="39" max="39" width="16.28515625" customWidth="1"/>
    <col min="40" max="40" width="29.42578125" customWidth="1"/>
    <col min="41" max="41" width="16.28515625" style="59" customWidth="1"/>
  </cols>
  <sheetData>
    <row r="1" spans="1:41" ht="8.25" customHeight="1">
      <c r="C1" s="9"/>
    </row>
    <row r="2" spans="1:41" s="31" customFormat="1" ht="30.75" customHeight="1">
      <c r="A2" s="29" t="s">
        <v>396</v>
      </c>
      <c r="B2" s="29"/>
      <c r="C2" s="29" t="s">
        <v>398</v>
      </c>
      <c r="D2" s="29"/>
      <c r="E2" s="29" t="s">
        <v>400</v>
      </c>
      <c r="F2" s="30" t="s">
        <v>402</v>
      </c>
      <c r="G2" s="29" t="s">
        <v>401</v>
      </c>
      <c r="H2" s="29" t="s">
        <v>401</v>
      </c>
      <c r="I2" s="29" t="s">
        <v>401</v>
      </c>
      <c r="J2" s="29" t="s">
        <v>401</v>
      </c>
      <c r="K2" s="29" t="s">
        <v>404</v>
      </c>
      <c r="L2" s="29" t="s">
        <v>407</v>
      </c>
      <c r="M2" s="29" t="s">
        <v>404</v>
      </c>
      <c r="N2" s="29"/>
      <c r="O2" s="29" t="s">
        <v>405</v>
      </c>
      <c r="P2" s="29" t="s">
        <v>409</v>
      </c>
      <c r="Q2" s="30" t="s">
        <v>410</v>
      </c>
      <c r="R2" s="29" t="s">
        <v>411</v>
      </c>
      <c r="S2" s="29" t="s">
        <v>413</v>
      </c>
      <c r="T2" s="29" t="s">
        <v>414</v>
      </c>
      <c r="U2" s="29" t="s">
        <v>415</v>
      </c>
      <c r="V2" s="29" t="s">
        <v>417</v>
      </c>
      <c r="W2" s="29"/>
      <c r="X2" s="29"/>
      <c r="Y2" s="29" t="s">
        <v>419</v>
      </c>
      <c r="Z2" s="29"/>
      <c r="AA2" s="29" t="s">
        <v>424</v>
      </c>
      <c r="AB2" s="29" t="s">
        <v>428</v>
      </c>
      <c r="AE2" s="29" t="s">
        <v>428</v>
      </c>
      <c r="AO2" s="58"/>
    </row>
    <row r="3" spans="1:41" s="31" customFormat="1" ht="57.75" customHeight="1">
      <c r="A3" s="29" t="s">
        <v>397</v>
      </c>
      <c r="B3" s="29" t="s">
        <v>397</v>
      </c>
      <c r="C3" s="29"/>
      <c r="D3" s="29" t="s">
        <v>399</v>
      </c>
      <c r="E3" s="29" t="s">
        <v>427</v>
      </c>
      <c r="F3" s="29"/>
      <c r="G3" s="29"/>
      <c r="H3" s="29"/>
      <c r="I3" s="29"/>
      <c r="J3" s="30" t="s">
        <v>403</v>
      </c>
      <c r="K3" s="29"/>
      <c r="L3" s="29" t="s">
        <v>406</v>
      </c>
      <c r="M3" s="29"/>
      <c r="N3" s="29" t="s">
        <v>429</v>
      </c>
      <c r="O3" s="29" t="s">
        <v>408</v>
      </c>
      <c r="P3" s="29"/>
      <c r="Q3" s="29"/>
      <c r="R3" s="29" t="s">
        <v>412</v>
      </c>
      <c r="S3" s="29"/>
      <c r="T3" s="29"/>
      <c r="U3" s="30" t="s">
        <v>416</v>
      </c>
      <c r="V3" s="29" t="s">
        <v>418</v>
      </c>
      <c r="W3" s="29"/>
      <c r="X3" s="29"/>
      <c r="Y3" s="29" t="s">
        <v>420</v>
      </c>
      <c r="Z3" s="29"/>
      <c r="AA3" s="29" t="s">
        <v>425</v>
      </c>
      <c r="AB3" s="29" t="s">
        <v>426</v>
      </c>
      <c r="AE3" s="29" t="s">
        <v>426</v>
      </c>
      <c r="AO3" s="58"/>
    </row>
    <row r="4" spans="1:41" ht="31.5" customHeight="1">
      <c r="C4" s="9"/>
      <c r="I4" s="13" t="s">
        <v>299</v>
      </c>
      <c r="L4" s="13" t="s">
        <v>620</v>
      </c>
      <c r="M4" s="13" t="s">
        <v>300</v>
      </c>
      <c r="O4" s="13" t="s">
        <v>607</v>
      </c>
      <c r="W4" s="13" t="s">
        <v>395</v>
      </c>
      <c r="X4" s="13" t="s">
        <v>395</v>
      </c>
      <c r="Y4" s="13" t="s">
        <v>395</v>
      </c>
      <c r="Z4" s="13" t="s">
        <v>395</v>
      </c>
      <c r="AA4" s="63" t="s">
        <v>608</v>
      </c>
      <c r="AI4" s="13" t="s">
        <v>603</v>
      </c>
    </row>
    <row r="5" spans="1:41" ht="60.75" customHeight="1">
      <c r="C5" s="9"/>
      <c r="L5" s="70" t="s">
        <v>621</v>
      </c>
      <c r="AJ5" s="37">
        <f>SUBTOTAL(9,AJ7:AJ479)</f>
        <v>1852906.94</v>
      </c>
      <c r="AK5" s="34"/>
      <c r="AL5" s="37">
        <f t="shared" ref="AL5:AM5" si="0">SUBTOTAL(9,AL7:AL479)</f>
        <v>147056</v>
      </c>
      <c r="AM5" s="34">
        <f t="shared" si="0"/>
        <v>1705850.9400000002</v>
      </c>
      <c r="AN5" s="77">
        <f>AL5+AM5</f>
        <v>1852906.9400000002</v>
      </c>
      <c r="AO5" s="56">
        <f>AM5/AJ5</f>
        <v>0.92063497803079097</v>
      </c>
    </row>
    <row r="6" spans="1:41" ht="48" customHeight="1">
      <c r="A6" s="11" t="s">
        <v>0</v>
      </c>
      <c r="B6" s="16" t="s">
        <v>1</v>
      </c>
      <c r="C6" s="11" t="s">
        <v>2</v>
      </c>
      <c r="D6" s="11" t="s">
        <v>3</v>
      </c>
      <c r="E6" s="16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6" t="s">
        <v>13</v>
      </c>
      <c r="O6" s="11" t="s">
        <v>14</v>
      </c>
      <c r="P6" s="11" t="s">
        <v>15</v>
      </c>
      <c r="Q6" s="11" t="s">
        <v>16</v>
      </c>
      <c r="R6" s="16" t="s">
        <v>17</v>
      </c>
      <c r="S6" s="16" t="s">
        <v>18</v>
      </c>
      <c r="T6" s="16" t="s">
        <v>19</v>
      </c>
      <c r="U6" s="16" t="s">
        <v>20</v>
      </c>
      <c r="V6" s="16" t="s">
        <v>21</v>
      </c>
      <c r="W6" s="11" t="s">
        <v>22</v>
      </c>
      <c r="X6" s="11" t="s">
        <v>23</v>
      </c>
      <c r="Y6" s="11" t="s">
        <v>24</v>
      </c>
      <c r="Z6" s="11" t="s">
        <v>25</v>
      </c>
      <c r="AA6" s="11" t="s">
        <v>26</v>
      </c>
      <c r="AB6" s="16" t="s">
        <v>27</v>
      </c>
      <c r="AC6" s="14" t="s">
        <v>597</v>
      </c>
      <c r="AD6" s="14" t="s">
        <v>433</v>
      </c>
      <c r="AE6" s="16" t="s">
        <v>27</v>
      </c>
      <c r="AF6" s="14" t="s">
        <v>434</v>
      </c>
      <c r="AG6" s="14" t="s">
        <v>435</v>
      </c>
      <c r="AH6" s="14" t="s">
        <v>436</v>
      </c>
      <c r="AI6" s="14" t="s">
        <v>432</v>
      </c>
      <c r="AJ6" s="14" t="s">
        <v>430</v>
      </c>
      <c r="AK6" s="14" t="s">
        <v>424</v>
      </c>
      <c r="AL6" s="38" t="s">
        <v>598</v>
      </c>
      <c r="AM6" s="14" t="s">
        <v>431</v>
      </c>
      <c r="AN6" s="14" t="s">
        <v>599</v>
      </c>
      <c r="AO6" s="57" t="s">
        <v>606</v>
      </c>
    </row>
    <row r="7" spans="1:41">
      <c r="A7" s="39"/>
      <c r="B7" s="39"/>
      <c r="C7" s="39"/>
      <c r="D7" s="39"/>
      <c r="E7" s="40"/>
      <c r="F7" s="39" t="s">
        <v>423</v>
      </c>
      <c r="G7" s="40" t="s">
        <v>281</v>
      </c>
      <c r="H7" s="40" t="s">
        <v>125</v>
      </c>
      <c r="I7" s="40" t="s">
        <v>161</v>
      </c>
      <c r="J7" s="41" t="s">
        <v>63</v>
      </c>
      <c r="K7" s="42">
        <v>330</v>
      </c>
      <c r="L7" s="21"/>
      <c r="M7" s="42">
        <v>330</v>
      </c>
      <c r="N7" s="41"/>
      <c r="O7" s="44">
        <f t="shared" ref="O7:O38" si="1">AM7</f>
        <v>0</v>
      </c>
      <c r="P7" s="39" t="s">
        <v>301</v>
      </c>
      <c r="Q7" s="39" t="s">
        <v>422</v>
      </c>
      <c r="R7" s="39" t="s">
        <v>63</v>
      </c>
      <c r="S7" s="40"/>
      <c r="T7" s="39"/>
      <c r="U7" s="39" t="s">
        <v>421</v>
      </c>
      <c r="V7" s="41"/>
      <c r="W7" s="43">
        <v>1</v>
      </c>
      <c r="X7" s="42">
        <v>1</v>
      </c>
      <c r="Y7" s="39"/>
      <c r="Z7" s="45">
        <v>1</v>
      </c>
      <c r="AA7" s="55" t="e">
        <f t="shared" ref="AA7:AA38" si="2">AO7</f>
        <v>#DIV/0!</v>
      </c>
      <c r="AB7" s="39"/>
      <c r="AC7" s="39"/>
      <c r="AD7" s="46" t="s">
        <v>197</v>
      </c>
      <c r="AE7" s="39"/>
      <c r="AF7" s="40" t="s">
        <v>277</v>
      </c>
      <c r="AG7" s="40"/>
      <c r="AH7" s="40"/>
      <c r="AI7" s="43">
        <v>1367</v>
      </c>
      <c r="AJ7" s="47">
        <f t="shared" ref="AJ7:AJ38" si="3">AI7*Z7*Y7*X7</f>
        <v>0</v>
      </c>
      <c r="AK7" s="48">
        <v>1</v>
      </c>
      <c r="AL7" s="49">
        <v>0</v>
      </c>
      <c r="AM7" s="48">
        <f t="shared" ref="AM7:AM38" si="4">AJ7*AK7-AL7</f>
        <v>0</v>
      </c>
      <c r="AN7" s="50"/>
      <c r="AO7" s="56" t="e">
        <f t="shared" ref="AO7:AO38" si="5">AM7/AJ7</f>
        <v>#DIV/0!</v>
      </c>
    </row>
    <row r="8" spans="1:41">
      <c r="A8" s="18"/>
      <c r="B8" s="18"/>
      <c r="C8" s="18" t="s">
        <v>580</v>
      </c>
      <c r="D8" s="18"/>
      <c r="E8" s="17"/>
      <c r="F8" s="18" t="s">
        <v>423</v>
      </c>
      <c r="G8" s="17" t="s">
        <v>281</v>
      </c>
      <c r="H8" s="64" t="s">
        <v>125</v>
      </c>
      <c r="I8" s="17"/>
      <c r="J8" s="19" t="s">
        <v>63</v>
      </c>
      <c r="K8" s="20">
        <v>330</v>
      </c>
      <c r="L8" s="66">
        <f t="shared" ref="L8:L12" si="6">((4*(AI8)*100)/(4.51*3.14*K8/100*K8/100))</f>
        <v>253.27840887935747</v>
      </c>
      <c r="M8" s="20">
        <v>330</v>
      </c>
      <c r="N8" s="19"/>
      <c r="O8" s="33">
        <f t="shared" si="1"/>
        <v>9248.5500000000011</v>
      </c>
      <c r="P8" s="18" t="s">
        <v>301</v>
      </c>
      <c r="Q8" s="18" t="s">
        <v>422</v>
      </c>
      <c r="R8" s="18" t="s">
        <v>63</v>
      </c>
      <c r="S8" s="64" t="s">
        <v>304</v>
      </c>
      <c r="T8" s="18"/>
      <c r="U8" s="18" t="s">
        <v>421</v>
      </c>
      <c r="V8" s="19" t="s">
        <v>331</v>
      </c>
      <c r="W8" s="21">
        <v>1</v>
      </c>
      <c r="X8" s="20">
        <v>1</v>
      </c>
      <c r="Y8" s="18">
        <v>107</v>
      </c>
      <c r="Z8" s="22">
        <v>1</v>
      </c>
      <c r="AA8" s="55">
        <f t="shared" si="2"/>
        <v>0.88515152820247789</v>
      </c>
      <c r="AB8" s="18" t="s">
        <v>596</v>
      </c>
      <c r="AC8" s="18"/>
      <c r="AD8" s="23" t="s">
        <v>499</v>
      </c>
      <c r="AE8" s="65" t="s">
        <v>596</v>
      </c>
      <c r="AF8" s="17" t="s">
        <v>225</v>
      </c>
      <c r="AG8" s="17" t="s">
        <v>304</v>
      </c>
      <c r="AH8" s="17" t="s">
        <v>439</v>
      </c>
      <c r="AI8" s="21">
        <v>97.65</v>
      </c>
      <c r="AJ8" s="35">
        <f t="shared" si="3"/>
        <v>10448.550000000001</v>
      </c>
      <c r="AK8" s="36">
        <v>1</v>
      </c>
      <c r="AL8" s="76">
        <v>1200</v>
      </c>
      <c r="AM8" s="36">
        <f t="shared" si="4"/>
        <v>9248.5500000000011</v>
      </c>
      <c r="AN8" s="67" t="s">
        <v>626</v>
      </c>
      <c r="AO8" s="56">
        <f t="shared" si="5"/>
        <v>0.88515152820247789</v>
      </c>
    </row>
    <row r="9" spans="1:41">
      <c r="A9" s="18"/>
      <c r="B9" s="18"/>
      <c r="C9" s="18" t="s">
        <v>580</v>
      </c>
      <c r="D9" s="18"/>
      <c r="E9" s="17"/>
      <c r="F9" s="18" t="s">
        <v>423</v>
      </c>
      <c r="G9" s="17" t="s">
        <v>281</v>
      </c>
      <c r="H9" s="64" t="s">
        <v>125</v>
      </c>
      <c r="I9" s="17"/>
      <c r="J9" s="19" t="s">
        <v>63</v>
      </c>
      <c r="K9" s="20">
        <v>330</v>
      </c>
      <c r="L9" s="66">
        <f t="shared" si="6"/>
        <v>253.27840887935747</v>
      </c>
      <c r="M9" s="20">
        <v>330</v>
      </c>
      <c r="N9" s="19"/>
      <c r="O9" s="33">
        <f t="shared" si="1"/>
        <v>9248.5500000000011</v>
      </c>
      <c r="P9" s="18" t="s">
        <v>301</v>
      </c>
      <c r="Q9" s="18" t="s">
        <v>422</v>
      </c>
      <c r="R9" s="18" t="s">
        <v>63</v>
      </c>
      <c r="S9" s="64" t="s">
        <v>304</v>
      </c>
      <c r="T9" s="18"/>
      <c r="U9" s="18" t="s">
        <v>421</v>
      </c>
      <c r="V9" s="19" t="s">
        <v>332</v>
      </c>
      <c r="W9" s="21">
        <v>1</v>
      </c>
      <c r="X9" s="20">
        <v>1</v>
      </c>
      <c r="Y9" s="18">
        <v>107</v>
      </c>
      <c r="Z9" s="22">
        <v>1</v>
      </c>
      <c r="AA9" s="55">
        <f t="shared" si="2"/>
        <v>0.88515152820247789</v>
      </c>
      <c r="AB9" s="18" t="s">
        <v>596</v>
      </c>
      <c r="AC9" s="18"/>
      <c r="AD9" s="23" t="s">
        <v>500</v>
      </c>
      <c r="AE9" s="65" t="s">
        <v>596</v>
      </c>
      <c r="AF9" s="17" t="s">
        <v>225</v>
      </c>
      <c r="AG9" s="17" t="s">
        <v>304</v>
      </c>
      <c r="AH9" s="17" t="s">
        <v>439</v>
      </c>
      <c r="AI9" s="21">
        <v>97.65</v>
      </c>
      <c r="AJ9" s="35">
        <f t="shared" si="3"/>
        <v>10448.550000000001</v>
      </c>
      <c r="AK9" s="36">
        <v>1</v>
      </c>
      <c r="AL9" s="76">
        <v>1200</v>
      </c>
      <c r="AM9" s="36">
        <f t="shared" si="4"/>
        <v>9248.5500000000011</v>
      </c>
      <c r="AN9" s="67" t="s">
        <v>626</v>
      </c>
      <c r="AO9" s="56">
        <f t="shared" si="5"/>
        <v>0.88515152820247789</v>
      </c>
    </row>
    <row r="10" spans="1:41" ht="15.75" customHeight="1">
      <c r="A10" s="18"/>
      <c r="B10" s="18"/>
      <c r="C10" s="18" t="s">
        <v>574</v>
      </c>
      <c r="D10" s="18"/>
      <c r="E10" s="17"/>
      <c r="F10" s="18" t="s">
        <v>423</v>
      </c>
      <c r="G10" s="17" t="s">
        <v>281</v>
      </c>
      <c r="H10" s="64" t="s">
        <v>125</v>
      </c>
      <c r="I10" s="17" t="s">
        <v>285</v>
      </c>
      <c r="J10" s="19" t="s">
        <v>63</v>
      </c>
      <c r="K10" s="20">
        <v>220</v>
      </c>
      <c r="L10" s="66">
        <f t="shared" si="6"/>
        <v>332.64675820560763</v>
      </c>
      <c r="M10" s="20">
        <v>220</v>
      </c>
      <c r="N10" s="19"/>
      <c r="O10" s="33">
        <f t="shared" si="1"/>
        <v>9690</v>
      </c>
      <c r="P10" s="18" t="s">
        <v>301</v>
      </c>
      <c r="Q10" s="18" t="s">
        <v>422</v>
      </c>
      <c r="R10" s="18" t="s">
        <v>63</v>
      </c>
      <c r="S10" s="64" t="s">
        <v>304</v>
      </c>
      <c r="T10" s="18"/>
      <c r="U10" s="18" t="s">
        <v>421</v>
      </c>
      <c r="V10" s="27" t="s">
        <v>285</v>
      </c>
      <c r="W10" s="21">
        <v>1</v>
      </c>
      <c r="X10" s="20">
        <v>2</v>
      </c>
      <c r="Y10" s="18">
        <v>85</v>
      </c>
      <c r="Z10" s="22">
        <v>1</v>
      </c>
      <c r="AA10" s="55">
        <f t="shared" si="2"/>
        <v>1</v>
      </c>
      <c r="AB10" s="18" t="s">
        <v>591</v>
      </c>
      <c r="AC10" s="18"/>
      <c r="AD10" s="23" t="s">
        <v>471</v>
      </c>
      <c r="AE10" s="65" t="s">
        <v>591</v>
      </c>
      <c r="AF10" s="17" t="s">
        <v>710</v>
      </c>
      <c r="AG10" s="17" t="s">
        <v>304</v>
      </c>
      <c r="AH10" s="17" t="s">
        <v>440</v>
      </c>
      <c r="AI10" s="21">
        <v>57</v>
      </c>
      <c r="AJ10" s="35">
        <f t="shared" si="3"/>
        <v>9690</v>
      </c>
      <c r="AK10" s="36">
        <v>1</v>
      </c>
      <c r="AL10" s="49">
        <v>0</v>
      </c>
      <c r="AM10" s="36">
        <f t="shared" si="4"/>
        <v>9690</v>
      </c>
      <c r="AN10" s="67" t="s">
        <v>610</v>
      </c>
      <c r="AO10" s="56">
        <f t="shared" si="5"/>
        <v>1</v>
      </c>
    </row>
    <row r="11" spans="1:41" ht="15" customHeight="1">
      <c r="A11" s="18"/>
      <c r="B11" s="18"/>
      <c r="C11" s="18" t="s">
        <v>574</v>
      </c>
      <c r="D11" s="18"/>
      <c r="E11" s="17"/>
      <c r="F11" s="18" t="s">
        <v>423</v>
      </c>
      <c r="G11" s="17" t="s">
        <v>281</v>
      </c>
      <c r="H11" s="64" t="s">
        <v>125</v>
      </c>
      <c r="I11" s="17" t="s">
        <v>156</v>
      </c>
      <c r="J11" s="19" t="s">
        <v>63</v>
      </c>
      <c r="K11" s="20">
        <v>125</v>
      </c>
      <c r="L11" s="66">
        <f t="shared" si="6"/>
        <v>216.92770488793479</v>
      </c>
      <c r="M11" s="20">
        <v>125</v>
      </c>
      <c r="N11" s="19"/>
      <c r="O11" s="33">
        <f t="shared" si="1"/>
        <v>4464</v>
      </c>
      <c r="P11" s="18" t="s">
        <v>301</v>
      </c>
      <c r="Q11" s="18" t="s">
        <v>422</v>
      </c>
      <c r="R11" s="18" t="s">
        <v>63</v>
      </c>
      <c r="S11" s="64" t="s">
        <v>303</v>
      </c>
      <c r="T11" s="18"/>
      <c r="U11" s="18" t="s">
        <v>421</v>
      </c>
      <c r="V11" s="19" t="s">
        <v>311</v>
      </c>
      <c r="W11" s="21">
        <v>1</v>
      </c>
      <c r="X11" s="20">
        <v>4</v>
      </c>
      <c r="Y11" s="18">
        <v>93</v>
      </c>
      <c r="Z11" s="22">
        <v>1</v>
      </c>
      <c r="AA11" s="55">
        <f t="shared" si="2"/>
        <v>1</v>
      </c>
      <c r="AB11" s="18" t="s">
        <v>593</v>
      </c>
      <c r="AC11" s="18"/>
      <c r="AD11" s="23" t="s">
        <v>472</v>
      </c>
      <c r="AE11" s="65" t="s">
        <v>593</v>
      </c>
      <c r="AF11" s="17" t="s">
        <v>205</v>
      </c>
      <c r="AG11" s="17" t="s">
        <v>303</v>
      </c>
      <c r="AH11" s="17" t="s">
        <v>441</v>
      </c>
      <c r="AI11" s="21">
        <v>12</v>
      </c>
      <c r="AJ11" s="35">
        <f t="shared" si="3"/>
        <v>4464</v>
      </c>
      <c r="AK11" s="36">
        <v>1</v>
      </c>
      <c r="AL11" s="49">
        <v>0</v>
      </c>
      <c r="AM11" s="36">
        <f t="shared" si="4"/>
        <v>4464</v>
      </c>
      <c r="AN11" s="10"/>
      <c r="AO11" s="56">
        <f t="shared" si="5"/>
        <v>1</v>
      </c>
    </row>
    <row r="12" spans="1:41" ht="120">
      <c r="A12" s="18"/>
      <c r="B12" s="18"/>
      <c r="C12" s="18" t="s">
        <v>574</v>
      </c>
      <c r="D12" s="18"/>
      <c r="E12" s="17"/>
      <c r="F12" s="18" t="s">
        <v>423</v>
      </c>
      <c r="G12" s="17" t="s">
        <v>281</v>
      </c>
      <c r="H12" s="64" t="s">
        <v>125</v>
      </c>
      <c r="I12" s="17" t="s">
        <v>152</v>
      </c>
      <c r="J12" s="19" t="s">
        <v>63</v>
      </c>
      <c r="K12" s="20">
        <v>700</v>
      </c>
      <c r="L12" s="66">
        <f t="shared" si="6"/>
        <v>209.82590502553222</v>
      </c>
      <c r="M12" s="20">
        <v>700</v>
      </c>
      <c r="N12" s="19"/>
      <c r="O12" s="33">
        <f t="shared" si="1"/>
        <v>0</v>
      </c>
      <c r="P12" s="18" t="s">
        <v>301</v>
      </c>
      <c r="Q12" s="18" t="s">
        <v>422</v>
      </c>
      <c r="R12" s="18" t="s">
        <v>63</v>
      </c>
      <c r="S12" s="64" t="s">
        <v>303</v>
      </c>
      <c r="T12" s="18"/>
      <c r="U12" s="18" t="s">
        <v>421</v>
      </c>
      <c r="V12" s="19" t="s">
        <v>314</v>
      </c>
      <c r="W12" s="21">
        <v>1</v>
      </c>
      <c r="X12" s="20">
        <v>2</v>
      </c>
      <c r="Y12" s="18">
        <v>62</v>
      </c>
      <c r="Z12" s="22">
        <v>1</v>
      </c>
      <c r="AA12" s="55">
        <f t="shared" si="2"/>
        <v>0</v>
      </c>
      <c r="AB12" s="18" t="s">
        <v>593</v>
      </c>
      <c r="AC12" s="18"/>
      <c r="AD12" s="23" t="s">
        <v>475</v>
      </c>
      <c r="AE12" s="65" t="s">
        <v>593</v>
      </c>
      <c r="AF12" s="17" t="s">
        <v>207</v>
      </c>
      <c r="AG12" s="17" t="s">
        <v>303</v>
      </c>
      <c r="AH12" s="17" t="s">
        <v>443</v>
      </c>
      <c r="AI12" s="21">
        <v>364</v>
      </c>
      <c r="AJ12" s="35">
        <f t="shared" si="3"/>
        <v>45136</v>
      </c>
      <c r="AK12" s="36">
        <v>1</v>
      </c>
      <c r="AL12" s="49">
        <v>45136</v>
      </c>
      <c r="AM12" s="36">
        <f t="shared" si="4"/>
        <v>0</v>
      </c>
      <c r="AN12" s="69" t="s">
        <v>630</v>
      </c>
      <c r="AO12" s="56">
        <f t="shared" si="5"/>
        <v>0</v>
      </c>
    </row>
    <row r="13" spans="1:41" ht="15" customHeight="1">
      <c r="A13" s="18"/>
      <c r="B13" s="18"/>
      <c r="C13" s="18" t="s">
        <v>574</v>
      </c>
      <c r="D13" s="18"/>
      <c r="E13" s="17"/>
      <c r="F13" s="18" t="s">
        <v>423</v>
      </c>
      <c r="G13" s="64" t="s">
        <v>102</v>
      </c>
      <c r="H13" s="64" t="s">
        <v>125</v>
      </c>
      <c r="I13" s="17"/>
      <c r="J13" s="19" t="s">
        <v>63</v>
      </c>
      <c r="K13" s="20">
        <v>650</v>
      </c>
      <c r="L13" s="21">
        <v>305</v>
      </c>
      <c r="M13" s="20" t="s">
        <v>602</v>
      </c>
      <c r="N13" s="19"/>
      <c r="O13" s="33">
        <f t="shared" si="1"/>
        <v>90150</v>
      </c>
      <c r="P13" s="18" t="s">
        <v>301</v>
      </c>
      <c r="Q13" s="18" t="s">
        <v>422</v>
      </c>
      <c r="R13" s="18" t="s">
        <v>63</v>
      </c>
      <c r="S13" s="64" t="s">
        <v>304</v>
      </c>
      <c r="T13" s="18"/>
      <c r="U13" s="18" t="s">
        <v>421</v>
      </c>
      <c r="V13" s="19" t="s">
        <v>315</v>
      </c>
      <c r="W13" s="21">
        <v>1</v>
      </c>
      <c r="X13" s="20">
        <v>2</v>
      </c>
      <c r="Y13" s="18">
        <v>87</v>
      </c>
      <c r="Z13" s="22">
        <v>1</v>
      </c>
      <c r="AA13" s="55">
        <f t="shared" si="2"/>
        <v>0.98686371100164205</v>
      </c>
      <c r="AB13" s="18" t="s">
        <v>586</v>
      </c>
      <c r="AC13" s="18"/>
      <c r="AD13" s="23" t="s">
        <v>476</v>
      </c>
      <c r="AE13" s="65" t="s">
        <v>586</v>
      </c>
      <c r="AF13" s="17" t="s">
        <v>208</v>
      </c>
      <c r="AG13" s="17" t="s">
        <v>304</v>
      </c>
      <c r="AH13" s="17" t="s">
        <v>444</v>
      </c>
      <c r="AI13" s="21">
        <v>525</v>
      </c>
      <c r="AJ13" s="35">
        <f t="shared" si="3"/>
        <v>91350</v>
      </c>
      <c r="AK13" s="36">
        <v>1</v>
      </c>
      <c r="AL13" s="76">
        <v>1200</v>
      </c>
      <c r="AM13" s="36">
        <f t="shared" si="4"/>
        <v>90150</v>
      </c>
      <c r="AN13" s="67" t="s">
        <v>626</v>
      </c>
      <c r="AO13" s="56">
        <f t="shared" si="5"/>
        <v>0.98686371100164205</v>
      </c>
    </row>
    <row r="14" spans="1:41" ht="15" customHeight="1">
      <c r="A14" s="18"/>
      <c r="B14" s="18"/>
      <c r="C14" s="18" t="s">
        <v>574</v>
      </c>
      <c r="D14" s="18"/>
      <c r="E14" s="17"/>
      <c r="F14" s="18" t="s">
        <v>423</v>
      </c>
      <c r="G14" s="64" t="s">
        <v>102</v>
      </c>
      <c r="H14" s="64" t="s">
        <v>125</v>
      </c>
      <c r="I14" s="17"/>
      <c r="J14" s="19" t="s">
        <v>63</v>
      </c>
      <c r="K14" s="20">
        <v>650</v>
      </c>
      <c r="L14" s="21">
        <v>305</v>
      </c>
      <c r="M14" s="20" t="s">
        <v>602</v>
      </c>
      <c r="N14" s="19"/>
      <c r="O14" s="33">
        <f t="shared" si="1"/>
        <v>90150</v>
      </c>
      <c r="P14" s="18" t="s">
        <v>301</v>
      </c>
      <c r="Q14" s="18" t="s">
        <v>422</v>
      </c>
      <c r="R14" s="18" t="s">
        <v>63</v>
      </c>
      <c r="S14" s="64" t="s">
        <v>304</v>
      </c>
      <c r="T14" s="18"/>
      <c r="U14" s="18" t="s">
        <v>421</v>
      </c>
      <c r="V14" s="19" t="s">
        <v>316</v>
      </c>
      <c r="W14" s="21">
        <v>1</v>
      </c>
      <c r="X14" s="20">
        <v>2</v>
      </c>
      <c r="Y14" s="18">
        <v>87</v>
      </c>
      <c r="Z14" s="22">
        <v>1</v>
      </c>
      <c r="AA14" s="55">
        <f t="shared" si="2"/>
        <v>0.98686371100164205</v>
      </c>
      <c r="AB14" s="18" t="s">
        <v>586</v>
      </c>
      <c r="AC14" s="18"/>
      <c r="AD14" s="23" t="s">
        <v>477</v>
      </c>
      <c r="AE14" s="65" t="s">
        <v>586</v>
      </c>
      <c r="AF14" s="17" t="s">
        <v>209</v>
      </c>
      <c r="AG14" s="64" t="s">
        <v>304</v>
      </c>
      <c r="AH14" s="17" t="s">
        <v>444</v>
      </c>
      <c r="AI14" s="21">
        <v>525</v>
      </c>
      <c r="AJ14" s="35">
        <f t="shared" si="3"/>
        <v>91350</v>
      </c>
      <c r="AK14" s="36">
        <v>1</v>
      </c>
      <c r="AL14" s="76">
        <v>1200</v>
      </c>
      <c r="AM14" s="36">
        <f t="shared" si="4"/>
        <v>90150</v>
      </c>
      <c r="AN14" s="67" t="s">
        <v>626</v>
      </c>
      <c r="AO14" s="56">
        <f t="shared" si="5"/>
        <v>0.98686371100164205</v>
      </c>
    </row>
    <row r="15" spans="1:41">
      <c r="A15" s="18"/>
      <c r="B15" s="18"/>
      <c r="C15" s="18" t="s">
        <v>580</v>
      </c>
      <c r="D15" s="18"/>
      <c r="E15" s="17"/>
      <c r="F15" s="18" t="s">
        <v>423</v>
      </c>
      <c r="G15" s="64" t="s">
        <v>281</v>
      </c>
      <c r="H15" s="64" t="s">
        <v>125</v>
      </c>
      <c r="I15" s="17"/>
      <c r="J15" s="19" t="s">
        <v>63</v>
      </c>
      <c r="K15" s="20">
        <v>330</v>
      </c>
      <c r="L15" s="66">
        <f t="shared" ref="L15:L46" si="7">((4*(AI15)*100)/(4.51*3.14*K15/100*K15/100))</f>
        <v>334.4364366708075</v>
      </c>
      <c r="M15" s="20">
        <v>330</v>
      </c>
      <c r="N15" s="19"/>
      <c r="O15" s="33">
        <f t="shared" si="1"/>
        <v>12596.58</v>
      </c>
      <c r="P15" s="18" t="s">
        <v>301</v>
      </c>
      <c r="Q15" s="18" t="s">
        <v>422</v>
      </c>
      <c r="R15" s="18" t="s">
        <v>63</v>
      </c>
      <c r="S15" s="64" t="s">
        <v>304</v>
      </c>
      <c r="T15" s="18"/>
      <c r="U15" s="18" t="s">
        <v>421</v>
      </c>
      <c r="V15" s="84" t="s">
        <v>352</v>
      </c>
      <c r="W15" s="21">
        <v>1</v>
      </c>
      <c r="X15" s="20">
        <v>1</v>
      </c>
      <c r="Y15" s="18">
        <v>107</v>
      </c>
      <c r="Z15" s="22">
        <v>1</v>
      </c>
      <c r="AA15" s="55">
        <f t="shared" si="2"/>
        <v>0.91302192282435213</v>
      </c>
      <c r="AB15" s="18" t="s">
        <v>596</v>
      </c>
      <c r="AC15" s="18"/>
      <c r="AD15" s="23" t="s">
        <v>529</v>
      </c>
      <c r="AE15" s="65" t="s">
        <v>596</v>
      </c>
      <c r="AF15" s="17" t="s">
        <v>227</v>
      </c>
      <c r="AG15" s="64" t="s">
        <v>304</v>
      </c>
      <c r="AH15" s="17" t="s">
        <v>439</v>
      </c>
      <c r="AI15" s="21">
        <v>128.94</v>
      </c>
      <c r="AJ15" s="35">
        <f t="shared" si="3"/>
        <v>13796.58</v>
      </c>
      <c r="AK15" s="36">
        <v>1</v>
      </c>
      <c r="AL15" s="76">
        <v>1200</v>
      </c>
      <c r="AM15" s="36">
        <f t="shared" si="4"/>
        <v>12596.58</v>
      </c>
      <c r="AN15" s="67" t="s">
        <v>626</v>
      </c>
      <c r="AO15" s="56">
        <f t="shared" si="5"/>
        <v>0.91302192282435213</v>
      </c>
    </row>
    <row r="16" spans="1:41">
      <c r="A16" s="18"/>
      <c r="B16" s="18"/>
      <c r="C16" s="18" t="s">
        <v>580</v>
      </c>
      <c r="D16" s="18"/>
      <c r="E16" s="17"/>
      <c r="F16" s="18" t="s">
        <v>423</v>
      </c>
      <c r="G16" s="17" t="s">
        <v>281</v>
      </c>
      <c r="H16" s="64" t="s">
        <v>125</v>
      </c>
      <c r="I16" s="17"/>
      <c r="J16" s="19" t="s">
        <v>63</v>
      </c>
      <c r="K16" s="20">
        <v>330</v>
      </c>
      <c r="L16" s="66">
        <f t="shared" si="7"/>
        <v>334.4364366708075</v>
      </c>
      <c r="M16" s="20">
        <v>330</v>
      </c>
      <c r="N16" s="19"/>
      <c r="O16" s="33">
        <f t="shared" si="1"/>
        <v>12596.58</v>
      </c>
      <c r="P16" s="18" t="s">
        <v>301</v>
      </c>
      <c r="Q16" s="18" t="s">
        <v>422</v>
      </c>
      <c r="R16" s="18" t="s">
        <v>63</v>
      </c>
      <c r="S16" s="64" t="s">
        <v>304</v>
      </c>
      <c r="T16" s="18"/>
      <c r="U16" s="18" t="s">
        <v>421</v>
      </c>
      <c r="V16" s="19" t="s">
        <v>353</v>
      </c>
      <c r="W16" s="21">
        <v>1</v>
      </c>
      <c r="X16" s="20">
        <v>1</v>
      </c>
      <c r="Y16" s="18">
        <v>107</v>
      </c>
      <c r="Z16" s="22">
        <v>1</v>
      </c>
      <c r="AA16" s="55">
        <f t="shared" si="2"/>
        <v>0.91302192282435213</v>
      </c>
      <c r="AB16" s="18" t="s">
        <v>596</v>
      </c>
      <c r="AC16" s="18"/>
      <c r="AD16" s="23" t="s">
        <v>530</v>
      </c>
      <c r="AE16" s="65" t="s">
        <v>596</v>
      </c>
      <c r="AF16" s="17" t="s">
        <v>227</v>
      </c>
      <c r="AG16" s="64" t="s">
        <v>304</v>
      </c>
      <c r="AH16" s="64" t="s">
        <v>439</v>
      </c>
      <c r="AI16" s="21">
        <v>128.94</v>
      </c>
      <c r="AJ16" s="35">
        <f t="shared" si="3"/>
        <v>13796.58</v>
      </c>
      <c r="AK16" s="36">
        <v>1</v>
      </c>
      <c r="AL16" s="76">
        <v>1200</v>
      </c>
      <c r="AM16" s="36">
        <f t="shared" si="4"/>
        <v>12596.58</v>
      </c>
      <c r="AN16" s="67" t="s">
        <v>626</v>
      </c>
      <c r="AO16" s="56">
        <f t="shared" si="5"/>
        <v>0.91302192282435213</v>
      </c>
    </row>
    <row r="17" spans="1:41" ht="15" customHeight="1">
      <c r="A17" s="18"/>
      <c r="B17" s="18"/>
      <c r="C17" s="18" t="s">
        <v>574</v>
      </c>
      <c r="D17" s="18"/>
      <c r="E17" s="17"/>
      <c r="F17" s="18" t="s">
        <v>423</v>
      </c>
      <c r="G17" s="17" t="s">
        <v>281</v>
      </c>
      <c r="H17" s="64" t="s">
        <v>125</v>
      </c>
      <c r="I17" s="17" t="s">
        <v>152</v>
      </c>
      <c r="J17" s="19" t="s">
        <v>63</v>
      </c>
      <c r="K17" s="20">
        <v>240</v>
      </c>
      <c r="L17" s="66">
        <f t="shared" si="7"/>
        <v>1618.2486665630991</v>
      </c>
      <c r="M17" s="20">
        <v>240</v>
      </c>
      <c r="N17" s="19"/>
      <c r="O17" s="33">
        <f t="shared" si="1"/>
        <v>19260</v>
      </c>
      <c r="P17" s="18" t="s">
        <v>301</v>
      </c>
      <c r="Q17" s="18" t="s">
        <v>422</v>
      </c>
      <c r="R17" s="18" t="s">
        <v>63</v>
      </c>
      <c r="S17" s="64" t="s">
        <v>304</v>
      </c>
      <c r="T17" s="18"/>
      <c r="U17" s="18" t="s">
        <v>421</v>
      </c>
      <c r="V17" s="19" t="s">
        <v>317</v>
      </c>
      <c r="W17" s="21">
        <v>1</v>
      </c>
      <c r="X17" s="20">
        <v>1</v>
      </c>
      <c r="Y17" s="18">
        <v>62</v>
      </c>
      <c r="Z17" s="22">
        <v>1</v>
      </c>
      <c r="AA17" s="55">
        <f t="shared" si="2"/>
        <v>0.94134897360703818</v>
      </c>
      <c r="AB17" s="18" t="s">
        <v>593</v>
      </c>
      <c r="AC17" s="18"/>
      <c r="AD17" s="23" t="s">
        <v>480</v>
      </c>
      <c r="AE17" s="65" t="s">
        <v>593</v>
      </c>
      <c r="AF17" s="17" t="s">
        <v>212</v>
      </c>
      <c r="AG17" s="17" t="s">
        <v>304</v>
      </c>
      <c r="AH17" s="17" t="s">
        <v>445</v>
      </c>
      <c r="AI17" s="21">
        <v>330</v>
      </c>
      <c r="AJ17" s="35">
        <f t="shared" si="3"/>
        <v>20460</v>
      </c>
      <c r="AK17" s="36">
        <v>1</v>
      </c>
      <c r="AL17" s="76">
        <v>1200</v>
      </c>
      <c r="AM17" s="36">
        <f t="shared" si="4"/>
        <v>19260</v>
      </c>
      <c r="AN17" s="67" t="s">
        <v>626</v>
      </c>
      <c r="AO17" s="56">
        <f t="shared" si="5"/>
        <v>0.94134897360703818</v>
      </c>
    </row>
    <row r="18" spans="1:41" ht="15" customHeight="1">
      <c r="A18" s="18"/>
      <c r="B18" s="18"/>
      <c r="C18" s="18" t="s">
        <v>574</v>
      </c>
      <c r="D18" s="18"/>
      <c r="E18" s="17"/>
      <c r="F18" s="18" t="s">
        <v>423</v>
      </c>
      <c r="G18" s="17" t="s">
        <v>281</v>
      </c>
      <c r="H18" s="64" t="s">
        <v>125</v>
      </c>
      <c r="I18" s="17" t="s">
        <v>152</v>
      </c>
      <c r="J18" s="19" t="s">
        <v>63</v>
      </c>
      <c r="K18" s="20">
        <v>240</v>
      </c>
      <c r="L18" s="66">
        <f t="shared" si="7"/>
        <v>1618.2486665630991</v>
      </c>
      <c r="M18" s="20">
        <v>240</v>
      </c>
      <c r="N18" s="19"/>
      <c r="O18" s="33">
        <f t="shared" si="1"/>
        <v>19260</v>
      </c>
      <c r="P18" s="18" t="s">
        <v>301</v>
      </c>
      <c r="Q18" s="18" t="s">
        <v>422</v>
      </c>
      <c r="R18" s="18" t="s">
        <v>63</v>
      </c>
      <c r="S18" s="64" t="s">
        <v>304</v>
      </c>
      <c r="T18" s="18"/>
      <c r="U18" s="18" t="s">
        <v>421</v>
      </c>
      <c r="V18" s="19" t="s">
        <v>318</v>
      </c>
      <c r="W18" s="21">
        <v>1</v>
      </c>
      <c r="X18" s="20">
        <v>1</v>
      </c>
      <c r="Y18" s="18">
        <v>62</v>
      </c>
      <c r="Z18" s="22">
        <v>1</v>
      </c>
      <c r="AA18" s="55">
        <f t="shared" si="2"/>
        <v>0.94134897360703818</v>
      </c>
      <c r="AB18" s="18" t="s">
        <v>593</v>
      </c>
      <c r="AC18" s="18"/>
      <c r="AD18" s="23" t="s">
        <v>480</v>
      </c>
      <c r="AE18" s="65" t="s">
        <v>593</v>
      </c>
      <c r="AF18" s="17" t="s">
        <v>212</v>
      </c>
      <c r="AG18" s="17" t="s">
        <v>304</v>
      </c>
      <c r="AH18" s="17" t="s">
        <v>445</v>
      </c>
      <c r="AI18" s="21">
        <v>330</v>
      </c>
      <c r="AJ18" s="35">
        <f t="shared" si="3"/>
        <v>20460</v>
      </c>
      <c r="AK18" s="36">
        <v>1</v>
      </c>
      <c r="AL18" s="76">
        <v>1200</v>
      </c>
      <c r="AM18" s="36">
        <f t="shared" si="4"/>
        <v>19260</v>
      </c>
      <c r="AN18" s="67" t="s">
        <v>626</v>
      </c>
      <c r="AO18" s="56">
        <f t="shared" si="5"/>
        <v>0.94134897360703818</v>
      </c>
    </row>
    <row r="19" spans="1:41" ht="15" customHeight="1">
      <c r="A19" s="18"/>
      <c r="B19" s="18"/>
      <c r="C19" s="18" t="s">
        <v>574</v>
      </c>
      <c r="D19" s="18"/>
      <c r="E19" s="17"/>
      <c r="F19" s="18" t="s">
        <v>423</v>
      </c>
      <c r="G19" s="17" t="s">
        <v>281</v>
      </c>
      <c r="H19" s="64" t="s">
        <v>125</v>
      </c>
      <c r="I19" s="17" t="s">
        <v>152</v>
      </c>
      <c r="J19" s="19" t="s">
        <v>63</v>
      </c>
      <c r="K19" s="20">
        <v>240</v>
      </c>
      <c r="L19" s="66">
        <f t="shared" si="7"/>
        <v>1618.2486665630991</v>
      </c>
      <c r="M19" s="20">
        <v>240</v>
      </c>
      <c r="N19" s="19"/>
      <c r="O19" s="33">
        <f t="shared" si="1"/>
        <v>19260</v>
      </c>
      <c r="P19" s="18" t="s">
        <v>301</v>
      </c>
      <c r="Q19" s="18" t="s">
        <v>422</v>
      </c>
      <c r="R19" s="18" t="s">
        <v>63</v>
      </c>
      <c r="S19" s="64" t="s">
        <v>304</v>
      </c>
      <c r="T19" s="18"/>
      <c r="U19" s="18" t="s">
        <v>421</v>
      </c>
      <c r="V19" s="19" t="s">
        <v>319</v>
      </c>
      <c r="W19" s="21">
        <v>1</v>
      </c>
      <c r="X19" s="20">
        <v>1</v>
      </c>
      <c r="Y19" s="18">
        <v>62</v>
      </c>
      <c r="Z19" s="22">
        <v>1</v>
      </c>
      <c r="AA19" s="55">
        <f t="shared" si="2"/>
        <v>0.94134897360703818</v>
      </c>
      <c r="AB19" s="18" t="s">
        <v>593</v>
      </c>
      <c r="AC19" s="18"/>
      <c r="AD19" s="23" t="s">
        <v>480</v>
      </c>
      <c r="AE19" s="65" t="s">
        <v>593</v>
      </c>
      <c r="AF19" s="17" t="s">
        <v>213</v>
      </c>
      <c r="AG19" s="17" t="s">
        <v>304</v>
      </c>
      <c r="AH19" s="17" t="s">
        <v>445</v>
      </c>
      <c r="AI19" s="21">
        <v>330</v>
      </c>
      <c r="AJ19" s="35">
        <f t="shared" si="3"/>
        <v>20460</v>
      </c>
      <c r="AK19" s="36">
        <v>1</v>
      </c>
      <c r="AL19" s="76">
        <v>1200</v>
      </c>
      <c r="AM19" s="36">
        <f t="shared" si="4"/>
        <v>19260</v>
      </c>
      <c r="AN19" s="67" t="s">
        <v>626</v>
      </c>
      <c r="AO19" s="56">
        <f t="shared" si="5"/>
        <v>0.94134897360703818</v>
      </c>
    </row>
    <row r="20" spans="1:41" ht="15" customHeight="1">
      <c r="A20" s="18"/>
      <c r="B20" s="18"/>
      <c r="C20" s="18" t="s">
        <v>574</v>
      </c>
      <c r="D20" s="18"/>
      <c r="E20" s="17"/>
      <c r="F20" s="18" t="s">
        <v>423</v>
      </c>
      <c r="G20" s="17" t="s">
        <v>281</v>
      </c>
      <c r="H20" s="64" t="s">
        <v>125</v>
      </c>
      <c r="I20" s="17" t="s">
        <v>152</v>
      </c>
      <c r="J20" s="19" t="s">
        <v>63</v>
      </c>
      <c r="K20" s="20">
        <v>240</v>
      </c>
      <c r="L20" s="66">
        <f t="shared" si="7"/>
        <v>1618.2486665630991</v>
      </c>
      <c r="M20" s="20">
        <v>240</v>
      </c>
      <c r="N20" s="19"/>
      <c r="O20" s="33">
        <f t="shared" si="1"/>
        <v>19260</v>
      </c>
      <c r="P20" s="18" t="s">
        <v>301</v>
      </c>
      <c r="Q20" s="18" t="s">
        <v>422</v>
      </c>
      <c r="R20" s="18" t="s">
        <v>63</v>
      </c>
      <c r="S20" s="64" t="s">
        <v>304</v>
      </c>
      <c r="T20" s="18"/>
      <c r="U20" s="18" t="s">
        <v>421</v>
      </c>
      <c r="V20" s="19" t="s">
        <v>320</v>
      </c>
      <c r="W20" s="21">
        <v>1</v>
      </c>
      <c r="X20" s="20">
        <v>1</v>
      </c>
      <c r="Y20" s="18">
        <v>62</v>
      </c>
      <c r="Z20" s="22">
        <v>1</v>
      </c>
      <c r="AA20" s="55">
        <f t="shared" si="2"/>
        <v>0.94134897360703818</v>
      </c>
      <c r="AB20" s="18" t="s">
        <v>593</v>
      </c>
      <c r="AC20" s="18"/>
      <c r="AD20" s="23" t="s">
        <v>480</v>
      </c>
      <c r="AE20" s="65" t="s">
        <v>593</v>
      </c>
      <c r="AF20" s="17" t="s">
        <v>213</v>
      </c>
      <c r="AG20" s="17" t="s">
        <v>304</v>
      </c>
      <c r="AH20" s="17" t="s">
        <v>445</v>
      </c>
      <c r="AI20" s="21">
        <v>330</v>
      </c>
      <c r="AJ20" s="35">
        <f t="shared" si="3"/>
        <v>20460</v>
      </c>
      <c r="AK20" s="36">
        <v>1</v>
      </c>
      <c r="AL20" s="76">
        <v>1200</v>
      </c>
      <c r="AM20" s="36">
        <f t="shared" si="4"/>
        <v>19260</v>
      </c>
      <c r="AN20" s="67" t="s">
        <v>626</v>
      </c>
      <c r="AO20" s="56">
        <f t="shared" si="5"/>
        <v>0.94134897360703818</v>
      </c>
    </row>
    <row r="21" spans="1:41" ht="15" customHeight="1">
      <c r="A21" s="18"/>
      <c r="B21" s="18"/>
      <c r="C21" s="18" t="s">
        <v>574</v>
      </c>
      <c r="D21" s="18"/>
      <c r="E21" s="17"/>
      <c r="F21" s="18" t="s">
        <v>423</v>
      </c>
      <c r="G21" s="17" t="s">
        <v>281</v>
      </c>
      <c r="H21" s="64" t="s">
        <v>125</v>
      </c>
      <c r="I21" s="17" t="s">
        <v>152</v>
      </c>
      <c r="J21" s="19" t="s">
        <v>63</v>
      </c>
      <c r="K21" s="20">
        <v>240</v>
      </c>
      <c r="L21" s="66">
        <f t="shared" si="7"/>
        <v>1618.2486665630991</v>
      </c>
      <c r="M21" s="20">
        <v>240</v>
      </c>
      <c r="N21" s="19"/>
      <c r="O21" s="33">
        <f t="shared" si="1"/>
        <v>19260</v>
      </c>
      <c r="P21" s="18" t="s">
        <v>301</v>
      </c>
      <c r="Q21" s="18" t="s">
        <v>422</v>
      </c>
      <c r="R21" s="18" t="s">
        <v>63</v>
      </c>
      <c r="S21" s="64" t="s">
        <v>304</v>
      </c>
      <c r="T21" s="18"/>
      <c r="U21" s="18" t="s">
        <v>421</v>
      </c>
      <c r="V21" s="19" t="s">
        <v>320</v>
      </c>
      <c r="W21" s="21">
        <v>1</v>
      </c>
      <c r="X21" s="20">
        <v>1</v>
      </c>
      <c r="Y21" s="18">
        <v>62</v>
      </c>
      <c r="Z21" s="22">
        <v>1</v>
      </c>
      <c r="AA21" s="55">
        <f t="shared" si="2"/>
        <v>0.94134897360703818</v>
      </c>
      <c r="AB21" s="18" t="s">
        <v>593</v>
      </c>
      <c r="AC21" s="18"/>
      <c r="AD21" s="23" t="s">
        <v>480</v>
      </c>
      <c r="AE21" s="65" t="s">
        <v>593</v>
      </c>
      <c r="AF21" s="17" t="s">
        <v>213</v>
      </c>
      <c r="AG21" s="17" t="s">
        <v>304</v>
      </c>
      <c r="AH21" s="17" t="s">
        <v>445</v>
      </c>
      <c r="AI21" s="21">
        <v>330</v>
      </c>
      <c r="AJ21" s="35">
        <f t="shared" si="3"/>
        <v>20460</v>
      </c>
      <c r="AK21" s="36">
        <v>1</v>
      </c>
      <c r="AL21" s="76">
        <v>1200</v>
      </c>
      <c r="AM21" s="36">
        <f t="shared" si="4"/>
        <v>19260</v>
      </c>
      <c r="AN21" s="67" t="s">
        <v>626</v>
      </c>
      <c r="AO21" s="56">
        <f t="shared" si="5"/>
        <v>0.94134897360703818</v>
      </c>
    </row>
    <row r="22" spans="1:41" ht="15" customHeight="1">
      <c r="A22" s="18"/>
      <c r="B22" s="18"/>
      <c r="C22" s="18" t="s">
        <v>574</v>
      </c>
      <c r="D22" s="18"/>
      <c r="E22" s="17"/>
      <c r="F22" s="18" t="s">
        <v>423</v>
      </c>
      <c r="G22" s="17" t="s">
        <v>281</v>
      </c>
      <c r="H22" s="64" t="s">
        <v>125</v>
      </c>
      <c r="I22" s="17" t="s">
        <v>152</v>
      </c>
      <c r="J22" s="19" t="s">
        <v>63</v>
      </c>
      <c r="K22" s="20">
        <v>240</v>
      </c>
      <c r="L22" s="66">
        <f t="shared" si="7"/>
        <v>1618.2486665630991</v>
      </c>
      <c r="M22" s="20">
        <v>240</v>
      </c>
      <c r="N22" s="19"/>
      <c r="O22" s="33">
        <f t="shared" si="1"/>
        <v>19260</v>
      </c>
      <c r="P22" s="18" t="s">
        <v>301</v>
      </c>
      <c r="Q22" s="18" t="s">
        <v>422</v>
      </c>
      <c r="R22" s="18" t="s">
        <v>63</v>
      </c>
      <c r="S22" s="64" t="s">
        <v>304</v>
      </c>
      <c r="T22" s="18"/>
      <c r="U22" s="18" t="s">
        <v>421</v>
      </c>
      <c r="V22" s="19" t="s">
        <v>320</v>
      </c>
      <c r="W22" s="21">
        <v>1</v>
      </c>
      <c r="X22" s="20">
        <v>1</v>
      </c>
      <c r="Y22" s="18">
        <v>62</v>
      </c>
      <c r="Z22" s="22">
        <v>1</v>
      </c>
      <c r="AA22" s="55">
        <f t="shared" si="2"/>
        <v>0.94134897360703818</v>
      </c>
      <c r="AB22" s="18" t="s">
        <v>593</v>
      </c>
      <c r="AC22" s="18"/>
      <c r="AD22" s="23" t="s">
        <v>480</v>
      </c>
      <c r="AE22" s="65" t="s">
        <v>593</v>
      </c>
      <c r="AF22" s="17" t="s">
        <v>213</v>
      </c>
      <c r="AG22" s="17" t="s">
        <v>304</v>
      </c>
      <c r="AH22" s="17" t="s">
        <v>445</v>
      </c>
      <c r="AI22" s="21">
        <v>330</v>
      </c>
      <c r="AJ22" s="35">
        <f t="shared" si="3"/>
        <v>20460</v>
      </c>
      <c r="AK22" s="36">
        <v>1</v>
      </c>
      <c r="AL22" s="76">
        <v>1200</v>
      </c>
      <c r="AM22" s="36">
        <f t="shared" si="4"/>
        <v>19260</v>
      </c>
      <c r="AN22" s="67" t="s">
        <v>626</v>
      </c>
      <c r="AO22" s="56">
        <f t="shared" si="5"/>
        <v>0.94134897360703818</v>
      </c>
    </row>
    <row r="23" spans="1:41" ht="15" customHeight="1">
      <c r="A23" s="18"/>
      <c r="B23" s="18"/>
      <c r="C23" s="18" t="s">
        <v>574</v>
      </c>
      <c r="D23" s="18"/>
      <c r="E23" s="17"/>
      <c r="F23" s="18" t="s">
        <v>423</v>
      </c>
      <c r="G23" s="17" t="s">
        <v>281</v>
      </c>
      <c r="H23" s="64" t="s">
        <v>125</v>
      </c>
      <c r="I23" s="17" t="s">
        <v>197</v>
      </c>
      <c r="J23" s="19" t="s">
        <v>63</v>
      </c>
      <c r="K23" s="20">
        <v>240</v>
      </c>
      <c r="L23" s="66">
        <f t="shared" si="7"/>
        <v>1544.6919089920491</v>
      </c>
      <c r="M23" s="20">
        <v>240</v>
      </c>
      <c r="N23" s="19"/>
      <c r="O23" s="33">
        <f t="shared" si="1"/>
        <v>18530</v>
      </c>
      <c r="P23" s="18" t="s">
        <v>301</v>
      </c>
      <c r="Q23" s="18" t="s">
        <v>422</v>
      </c>
      <c r="R23" s="18" t="s">
        <v>63</v>
      </c>
      <c r="S23" s="64" t="s">
        <v>304</v>
      </c>
      <c r="T23" s="18"/>
      <c r="U23" s="18" t="s">
        <v>421</v>
      </c>
      <c r="V23" s="19" t="s">
        <v>197</v>
      </c>
      <c r="W23" s="21">
        <v>1</v>
      </c>
      <c r="X23" s="20">
        <v>1</v>
      </c>
      <c r="Y23" s="81">
        <v>62</v>
      </c>
      <c r="Z23" s="22">
        <v>1</v>
      </c>
      <c r="AA23" s="55">
        <f t="shared" si="2"/>
        <v>0.9487967229902714</v>
      </c>
      <c r="AB23" s="18" t="s">
        <v>593</v>
      </c>
      <c r="AC23" s="18"/>
      <c r="AD23" s="23" t="s">
        <v>481</v>
      </c>
      <c r="AE23" s="65" t="s">
        <v>593</v>
      </c>
      <c r="AF23" s="17" t="s">
        <v>212</v>
      </c>
      <c r="AG23" s="17" t="s">
        <v>304</v>
      </c>
      <c r="AH23" s="17" t="s">
        <v>446</v>
      </c>
      <c r="AI23" s="21">
        <v>315</v>
      </c>
      <c r="AJ23" s="35">
        <f t="shared" si="3"/>
        <v>19530</v>
      </c>
      <c r="AK23" s="36">
        <v>1</v>
      </c>
      <c r="AL23" s="76">
        <v>1000</v>
      </c>
      <c r="AM23" s="36">
        <f t="shared" si="4"/>
        <v>18530</v>
      </c>
      <c r="AN23" s="67" t="s">
        <v>707</v>
      </c>
      <c r="AO23" s="56">
        <f t="shared" si="5"/>
        <v>0.9487967229902714</v>
      </c>
    </row>
    <row r="24" spans="1:41" ht="15.75" customHeight="1">
      <c r="A24" s="18"/>
      <c r="B24" s="18"/>
      <c r="C24" s="18" t="s">
        <v>580</v>
      </c>
      <c r="D24" s="18"/>
      <c r="E24" s="17"/>
      <c r="F24" s="18" t="s">
        <v>423</v>
      </c>
      <c r="G24" s="17" t="s">
        <v>281</v>
      </c>
      <c r="H24" s="64" t="s">
        <v>125</v>
      </c>
      <c r="I24" s="17"/>
      <c r="J24" s="19" t="s">
        <v>63</v>
      </c>
      <c r="K24" s="20">
        <v>330</v>
      </c>
      <c r="L24" s="66">
        <f t="shared" si="7"/>
        <v>279.96796164298871</v>
      </c>
      <c r="M24" s="20">
        <v>330</v>
      </c>
      <c r="N24" s="19"/>
      <c r="O24" s="33">
        <f t="shared" si="1"/>
        <v>10349.58</v>
      </c>
      <c r="P24" s="18" t="s">
        <v>301</v>
      </c>
      <c r="Q24" s="18" t="s">
        <v>422</v>
      </c>
      <c r="R24" s="18" t="s">
        <v>63</v>
      </c>
      <c r="S24" s="64" t="s">
        <v>304</v>
      </c>
      <c r="T24" s="18"/>
      <c r="U24" s="18" t="s">
        <v>421</v>
      </c>
      <c r="V24" s="19" t="s">
        <v>333</v>
      </c>
      <c r="W24" s="21">
        <v>1</v>
      </c>
      <c r="X24" s="20">
        <v>1</v>
      </c>
      <c r="Y24" s="18">
        <v>107</v>
      </c>
      <c r="Z24" s="22">
        <v>1</v>
      </c>
      <c r="AA24" s="55">
        <f t="shared" si="2"/>
        <v>0.89610011792636612</v>
      </c>
      <c r="AB24" s="18" t="s">
        <v>596</v>
      </c>
      <c r="AC24" s="18"/>
      <c r="AD24" s="23" t="s">
        <v>501</v>
      </c>
      <c r="AE24" s="65" t="s">
        <v>596</v>
      </c>
      <c r="AF24" s="17" t="s">
        <v>226</v>
      </c>
      <c r="AG24" s="17" t="s">
        <v>304</v>
      </c>
      <c r="AH24" s="17" t="s">
        <v>439</v>
      </c>
      <c r="AI24" s="21">
        <v>107.94</v>
      </c>
      <c r="AJ24" s="35">
        <f t="shared" si="3"/>
        <v>11549.58</v>
      </c>
      <c r="AK24" s="36">
        <v>1</v>
      </c>
      <c r="AL24" s="76">
        <v>1200</v>
      </c>
      <c r="AM24" s="36">
        <f t="shared" si="4"/>
        <v>10349.58</v>
      </c>
      <c r="AN24" s="67" t="s">
        <v>626</v>
      </c>
      <c r="AO24" s="56">
        <f t="shared" si="5"/>
        <v>0.89610011792636612</v>
      </c>
    </row>
    <row r="25" spans="1:41" ht="15.75" customHeight="1">
      <c r="A25" s="18"/>
      <c r="B25" s="18"/>
      <c r="C25" s="18" t="s">
        <v>580</v>
      </c>
      <c r="D25" s="18"/>
      <c r="E25" s="17"/>
      <c r="F25" s="18" t="s">
        <v>423</v>
      </c>
      <c r="G25" s="17" t="s">
        <v>281</v>
      </c>
      <c r="H25" s="17" t="s">
        <v>125</v>
      </c>
      <c r="I25" s="17"/>
      <c r="J25" s="19" t="s">
        <v>63</v>
      </c>
      <c r="K25" s="20">
        <v>330</v>
      </c>
      <c r="L25" s="66">
        <f t="shared" si="7"/>
        <v>279.96796164298871</v>
      </c>
      <c r="M25" s="20">
        <v>330</v>
      </c>
      <c r="N25" s="19"/>
      <c r="O25" s="33">
        <f t="shared" si="1"/>
        <v>10349.58</v>
      </c>
      <c r="P25" s="18" t="s">
        <v>301</v>
      </c>
      <c r="Q25" s="18" t="s">
        <v>422</v>
      </c>
      <c r="R25" s="18" t="s">
        <v>63</v>
      </c>
      <c r="S25" s="64" t="s">
        <v>304</v>
      </c>
      <c r="T25" s="18"/>
      <c r="U25" s="18" t="s">
        <v>421</v>
      </c>
      <c r="V25" s="19" t="s">
        <v>334</v>
      </c>
      <c r="W25" s="21">
        <v>1</v>
      </c>
      <c r="X25" s="20">
        <v>1</v>
      </c>
      <c r="Y25" s="18">
        <v>107</v>
      </c>
      <c r="Z25" s="22">
        <v>1</v>
      </c>
      <c r="AA25" s="55">
        <f t="shared" si="2"/>
        <v>0.89610011792636612</v>
      </c>
      <c r="AB25" s="18" t="s">
        <v>596</v>
      </c>
      <c r="AC25" s="18"/>
      <c r="AD25" s="23" t="s">
        <v>502</v>
      </c>
      <c r="AE25" s="65" t="s">
        <v>596</v>
      </c>
      <c r="AF25" s="17" t="s">
        <v>226</v>
      </c>
      <c r="AG25" s="17" t="s">
        <v>304</v>
      </c>
      <c r="AH25" s="17" t="s">
        <v>439</v>
      </c>
      <c r="AI25" s="21">
        <v>107.94</v>
      </c>
      <c r="AJ25" s="35">
        <f t="shared" si="3"/>
        <v>11549.58</v>
      </c>
      <c r="AK25" s="36">
        <v>1</v>
      </c>
      <c r="AL25" s="76">
        <v>1200</v>
      </c>
      <c r="AM25" s="36">
        <f t="shared" si="4"/>
        <v>10349.58</v>
      </c>
      <c r="AN25" s="67" t="s">
        <v>626</v>
      </c>
      <c r="AO25" s="56">
        <f t="shared" si="5"/>
        <v>0.89610011792636612</v>
      </c>
    </row>
    <row r="26" spans="1:41" ht="15.75" customHeight="1">
      <c r="A26" s="18"/>
      <c r="B26" s="18"/>
      <c r="C26" s="18" t="s">
        <v>574</v>
      </c>
      <c r="D26" s="18"/>
      <c r="E26" s="17"/>
      <c r="F26" s="18" t="s">
        <v>423</v>
      </c>
      <c r="G26" s="17" t="s">
        <v>281</v>
      </c>
      <c r="H26" s="17" t="s">
        <v>125</v>
      </c>
      <c r="I26" s="17" t="s">
        <v>292</v>
      </c>
      <c r="J26" s="19" t="s">
        <v>63</v>
      </c>
      <c r="K26" s="20">
        <v>240</v>
      </c>
      <c r="L26" s="66">
        <f t="shared" si="7"/>
        <v>1569.2108281823989</v>
      </c>
      <c r="M26" s="20">
        <v>240</v>
      </c>
      <c r="N26" s="19"/>
      <c r="O26" s="33">
        <f t="shared" si="1"/>
        <v>31000</v>
      </c>
      <c r="P26" s="18" t="s">
        <v>301</v>
      </c>
      <c r="Q26" s="18" t="s">
        <v>422</v>
      </c>
      <c r="R26" s="18" t="s">
        <v>63</v>
      </c>
      <c r="S26" s="64" t="s">
        <v>304</v>
      </c>
      <c r="T26" s="18"/>
      <c r="U26" s="18" t="s">
        <v>421</v>
      </c>
      <c r="V26" s="27" t="s">
        <v>590</v>
      </c>
      <c r="W26" s="21">
        <v>1</v>
      </c>
      <c r="X26" s="20">
        <v>1</v>
      </c>
      <c r="Y26" s="18">
        <v>100</v>
      </c>
      <c r="Z26" s="22">
        <v>1</v>
      </c>
      <c r="AA26" s="55">
        <f t="shared" si="2"/>
        <v>0.96875</v>
      </c>
      <c r="AB26" s="18" t="s">
        <v>587</v>
      </c>
      <c r="AC26" s="18"/>
      <c r="AD26" s="23" t="s">
        <v>490</v>
      </c>
      <c r="AE26" s="65" t="s">
        <v>587</v>
      </c>
      <c r="AF26" s="17" t="s">
        <v>221</v>
      </c>
      <c r="AG26" s="17" t="s">
        <v>304</v>
      </c>
      <c r="AH26" s="17" t="s">
        <v>446</v>
      </c>
      <c r="AI26" s="21">
        <v>320</v>
      </c>
      <c r="AJ26" s="35">
        <f t="shared" si="3"/>
        <v>32000</v>
      </c>
      <c r="AK26" s="36">
        <v>1</v>
      </c>
      <c r="AL26" s="76">
        <v>1000</v>
      </c>
      <c r="AM26" s="36">
        <f t="shared" si="4"/>
        <v>31000</v>
      </c>
      <c r="AN26" s="67" t="s">
        <v>626</v>
      </c>
      <c r="AO26" s="56">
        <f t="shared" si="5"/>
        <v>0.96875</v>
      </c>
    </row>
    <row r="27" spans="1:41" ht="15.75" customHeight="1">
      <c r="A27" s="18"/>
      <c r="B27" s="18"/>
      <c r="C27" s="18" t="s">
        <v>574</v>
      </c>
      <c r="D27" s="18"/>
      <c r="E27" s="17"/>
      <c r="F27" s="18" t="s">
        <v>423</v>
      </c>
      <c r="G27" s="17" t="s">
        <v>281</v>
      </c>
      <c r="H27" s="17" t="s">
        <v>125</v>
      </c>
      <c r="I27" s="17" t="s">
        <v>293</v>
      </c>
      <c r="J27" s="19" t="s">
        <v>63</v>
      </c>
      <c r="K27" s="20">
        <v>240</v>
      </c>
      <c r="L27" s="66">
        <f t="shared" si="7"/>
        <v>1569.2108281823989</v>
      </c>
      <c r="M27" s="20">
        <v>240</v>
      </c>
      <c r="N27" s="19"/>
      <c r="O27" s="33">
        <f t="shared" si="1"/>
        <v>31000</v>
      </c>
      <c r="P27" s="18" t="s">
        <v>301</v>
      </c>
      <c r="Q27" s="18" t="s">
        <v>422</v>
      </c>
      <c r="R27" s="18" t="s">
        <v>63</v>
      </c>
      <c r="S27" s="64" t="s">
        <v>304</v>
      </c>
      <c r="T27" s="18"/>
      <c r="U27" s="18" t="s">
        <v>421</v>
      </c>
      <c r="V27" s="27" t="s">
        <v>590</v>
      </c>
      <c r="W27" s="21">
        <v>1</v>
      </c>
      <c r="X27" s="20">
        <v>1</v>
      </c>
      <c r="Y27" s="18">
        <v>100</v>
      </c>
      <c r="Z27" s="22">
        <v>1</v>
      </c>
      <c r="AA27" s="55">
        <f t="shared" si="2"/>
        <v>0.96875</v>
      </c>
      <c r="AB27" s="18" t="s">
        <v>587</v>
      </c>
      <c r="AC27" s="18"/>
      <c r="AD27" s="23" t="s">
        <v>490</v>
      </c>
      <c r="AE27" s="65" t="s">
        <v>587</v>
      </c>
      <c r="AF27" s="17" t="s">
        <v>222</v>
      </c>
      <c r="AG27" s="17" t="s">
        <v>304</v>
      </c>
      <c r="AH27" s="17" t="s">
        <v>446</v>
      </c>
      <c r="AI27" s="21">
        <v>320</v>
      </c>
      <c r="AJ27" s="35">
        <f t="shared" si="3"/>
        <v>32000</v>
      </c>
      <c r="AK27" s="36">
        <v>1</v>
      </c>
      <c r="AL27" s="76">
        <v>1000</v>
      </c>
      <c r="AM27" s="36">
        <f t="shared" si="4"/>
        <v>31000</v>
      </c>
      <c r="AN27" s="67" t="s">
        <v>626</v>
      </c>
      <c r="AO27" s="56">
        <f t="shared" si="5"/>
        <v>0.96875</v>
      </c>
    </row>
    <row r="28" spans="1:41" ht="15.75" customHeight="1">
      <c r="A28" s="18"/>
      <c r="B28" s="18"/>
      <c r="C28" s="18" t="s">
        <v>574</v>
      </c>
      <c r="D28" s="18"/>
      <c r="E28" s="17"/>
      <c r="F28" s="18" t="s">
        <v>423</v>
      </c>
      <c r="G28" s="17" t="s">
        <v>281</v>
      </c>
      <c r="H28" s="17" t="s">
        <v>125</v>
      </c>
      <c r="I28" s="17" t="s">
        <v>292</v>
      </c>
      <c r="J28" s="19" t="s">
        <v>63</v>
      </c>
      <c r="K28" s="20">
        <v>240</v>
      </c>
      <c r="L28" s="66">
        <f t="shared" si="7"/>
        <v>1569.2108281823989</v>
      </c>
      <c r="M28" s="20">
        <v>240</v>
      </c>
      <c r="N28" s="19"/>
      <c r="O28" s="33">
        <f t="shared" si="1"/>
        <v>31000</v>
      </c>
      <c r="P28" s="18" t="s">
        <v>301</v>
      </c>
      <c r="Q28" s="18" t="s">
        <v>422</v>
      </c>
      <c r="R28" s="18" t="s">
        <v>63</v>
      </c>
      <c r="S28" s="64" t="s">
        <v>304</v>
      </c>
      <c r="T28" s="18"/>
      <c r="U28" s="18" t="s">
        <v>421</v>
      </c>
      <c r="V28" s="27" t="s">
        <v>590</v>
      </c>
      <c r="W28" s="21">
        <v>1</v>
      </c>
      <c r="X28" s="20">
        <v>1</v>
      </c>
      <c r="Y28" s="18">
        <v>100</v>
      </c>
      <c r="Z28" s="22">
        <v>1</v>
      </c>
      <c r="AA28" s="55">
        <f t="shared" si="2"/>
        <v>0.96875</v>
      </c>
      <c r="AB28" s="18" t="s">
        <v>587</v>
      </c>
      <c r="AC28" s="18"/>
      <c r="AD28" s="23" t="s">
        <v>490</v>
      </c>
      <c r="AE28" s="65" t="s">
        <v>587</v>
      </c>
      <c r="AF28" s="17" t="s">
        <v>223</v>
      </c>
      <c r="AG28" s="17" t="s">
        <v>304</v>
      </c>
      <c r="AH28" s="17" t="s">
        <v>446</v>
      </c>
      <c r="AI28" s="21">
        <v>320</v>
      </c>
      <c r="AJ28" s="35">
        <f t="shared" si="3"/>
        <v>32000</v>
      </c>
      <c r="AK28" s="36">
        <v>1</v>
      </c>
      <c r="AL28" s="76">
        <v>1000</v>
      </c>
      <c r="AM28" s="36">
        <f t="shared" si="4"/>
        <v>31000</v>
      </c>
      <c r="AN28" s="67" t="s">
        <v>626</v>
      </c>
      <c r="AO28" s="56">
        <f t="shared" si="5"/>
        <v>0.96875</v>
      </c>
    </row>
    <row r="29" spans="1:41" ht="15.75" customHeight="1">
      <c r="A29" s="18"/>
      <c r="B29" s="18"/>
      <c r="C29" s="18" t="s">
        <v>574</v>
      </c>
      <c r="D29" s="18"/>
      <c r="E29" s="17"/>
      <c r="F29" s="18" t="s">
        <v>423</v>
      </c>
      <c r="G29" s="17" t="s">
        <v>281</v>
      </c>
      <c r="H29" s="17" t="s">
        <v>125</v>
      </c>
      <c r="I29" s="17" t="s">
        <v>293</v>
      </c>
      <c r="J29" s="19" t="s">
        <v>63</v>
      </c>
      <c r="K29" s="20">
        <v>240</v>
      </c>
      <c r="L29" s="66">
        <f t="shared" si="7"/>
        <v>1569.2108281823989</v>
      </c>
      <c r="M29" s="20">
        <v>240</v>
      </c>
      <c r="N29" s="19"/>
      <c r="O29" s="33">
        <f t="shared" si="1"/>
        <v>31000</v>
      </c>
      <c r="P29" s="18" t="s">
        <v>301</v>
      </c>
      <c r="Q29" s="18" t="s">
        <v>422</v>
      </c>
      <c r="R29" s="18" t="s">
        <v>63</v>
      </c>
      <c r="S29" s="64" t="s">
        <v>304</v>
      </c>
      <c r="T29" s="18"/>
      <c r="U29" s="18" t="s">
        <v>421</v>
      </c>
      <c r="V29" s="27" t="s">
        <v>590</v>
      </c>
      <c r="W29" s="21">
        <v>1</v>
      </c>
      <c r="X29" s="20">
        <v>1</v>
      </c>
      <c r="Y29" s="18">
        <v>100</v>
      </c>
      <c r="Z29" s="22">
        <v>1</v>
      </c>
      <c r="AA29" s="55">
        <f t="shared" si="2"/>
        <v>0.96875</v>
      </c>
      <c r="AB29" s="18" t="s">
        <v>587</v>
      </c>
      <c r="AC29" s="18"/>
      <c r="AD29" s="23" t="s">
        <v>490</v>
      </c>
      <c r="AE29" s="65" t="s">
        <v>587</v>
      </c>
      <c r="AF29" s="17" t="s">
        <v>224</v>
      </c>
      <c r="AG29" s="17" t="s">
        <v>304</v>
      </c>
      <c r="AH29" s="17" t="s">
        <v>446</v>
      </c>
      <c r="AI29" s="21">
        <v>320</v>
      </c>
      <c r="AJ29" s="35">
        <f t="shared" si="3"/>
        <v>32000</v>
      </c>
      <c r="AK29" s="36">
        <v>1</v>
      </c>
      <c r="AL29" s="76">
        <v>1000</v>
      </c>
      <c r="AM29" s="36">
        <f t="shared" si="4"/>
        <v>31000</v>
      </c>
      <c r="AN29" s="67" t="s">
        <v>626</v>
      </c>
      <c r="AO29" s="56">
        <f t="shared" si="5"/>
        <v>0.96875</v>
      </c>
    </row>
    <row r="30" spans="1:41" ht="15.75" customHeight="1">
      <c r="A30" s="18"/>
      <c r="B30" s="18"/>
      <c r="C30" s="18" t="s">
        <v>574</v>
      </c>
      <c r="D30" s="18"/>
      <c r="E30" s="17"/>
      <c r="F30" s="18" t="s">
        <v>423</v>
      </c>
      <c r="G30" s="17" t="s">
        <v>281</v>
      </c>
      <c r="H30" s="17" t="s">
        <v>125</v>
      </c>
      <c r="I30" s="17" t="s">
        <v>290</v>
      </c>
      <c r="J30" s="19" t="s">
        <v>63</v>
      </c>
      <c r="K30" s="20">
        <v>240</v>
      </c>
      <c r="L30" s="66">
        <f t="shared" si="7"/>
        <v>2074.3005635036088</v>
      </c>
      <c r="M30" s="20">
        <v>240</v>
      </c>
      <c r="N30" s="19"/>
      <c r="O30" s="33">
        <f t="shared" si="1"/>
        <v>40031</v>
      </c>
      <c r="P30" s="18" t="s">
        <v>301</v>
      </c>
      <c r="Q30" s="18" t="s">
        <v>422</v>
      </c>
      <c r="R30" s="18" t="s">
        <v>63</v>
      </c>
      <c r="S30" s="64" t="s">
        <v>304</v>
      </c>
      <c r="T30" s="18"/>
      <c r="U30" s="18" t="s">
        <v>421</v>
      </c>
      <c r="V30" s="27" t="s">
        <v>588</v>
      </c>
      <c r="W30" s="21">
        <v>1</v>
      </c>
      <c r="X30" s="20">
        <v>1</v>
      </c>
      <c r="Y30" s="18">
        <v>97</v>
      </c>
      <c r="Z30" s="22">
        <v>1</v>
      </c>
      <c r="AA30" s="55">
        <f t="shared" si="2"/>
        <v>0.97562818356852132</v>
      </c>
      <c r="AB30" s="18" t="s">
        <v>587</v>
      </c>
      <c r="AC30" s="18"/>
      <c r="AD30" s="23" t="s">
        <v>488</v>
      </c>
      <c r="AE30" s="65" t="s">
        <v>587</v>
      </c>
      <c r="AF30" s="17" t="s">
        <v>219</v>
      </c>
      <c r="AG30" s="17" t="s">
        <v>304</v>
      </c>
      <c r="AH30" s="17" t="s">
        <v>446</v>
      </c>
      <c r="AI30" s="21">
        <v>423</v>
      </c>
      <c r="AJ30" s="35">
        <f t="shared" si="3"/>
        <v>41031</v>
      </c>
      <c r="AK30" s="36">
        <v>1</v>
      </c>
      <c r="AL30" s="76">
        <v>1000</v>
      </c>
      <c r="AM30" s="36">
        <f t="shared" si="4"/>
        <v>40031</v>
      </c>
      <c r="AN30" s="67" t="s">
        <v>626</v>
      </c>
      <c r="AO30" s="56">
        <f t="shared" si="5"/>
        <v>0.97562818356852132</v>
      </c>
    </row>
    <row r="31" spans="1:41" ht="15.75" customHeight="1">
      <c r="A31" s="39"/>
      <c r="B31" s="39"/>
      <c r="C31" s="39" t="s">
        <v>574</v>
      </c>
      <c r="D31" s="39"/>
      <c r="E31" s="40"/>
      <c r="F31" s="39" t="s">
        <v>423</v>
      </c>
      <c r="G31" s="40" t="s">
        <v>281</v>
      </c>
      <c r="H31" s="40" t="s">
        <v>125</v>
      </c>
      <c r="I31" s="40" t="s">
        <v>295</v>
      </c>
      <c r="J31" s="41" t="s">
        <v>63</v>
      </c>
      <c r="K31" s="42">
        <v>240</v>
      </c>
      <c r="L31" s="66">
        <f t="shared" si="7"/>
        <v>2074.3005635036088</v>
      </c>
      <c r="M31" s="42">
        <v>240</v>
      </c>
      <c r="N31" s="41"/>
      <c r="O31" s="44">
        <f t="shared" si="1"/>
        <v>40031</v>
      </c>
      <c r="P31" s="39" t="s">
        <v>301</v>
      </c>
      <c r="Q31" s="39" t="s">
        <v>422</v>
      </c>
      <c r="R31" s="39" t="s">
        <v>63</v>
      </c>
      <c r="S31" s="40" t="s">
        <v>304</v>
      </c>
      <c r="T31" s="39"/>
      <c r="U31" s="39" t="s">
        <v>421</v>
      </c>
      <c r="V31" s="53" t="s">
        <v>588</v>
      </c>
      <c r="W31" s="43">
        <v>1</v>
      </c>
      <c r="X31" s="42">
        <v>1</v>
      </c>
      <c r="Y31" s="39">
        <v>97</v>
      </c>
      <c r="Z31" s="45">
        <v>1</v>
      </c>
      <c r="AA31" s="55">
        <f t="shared" si="2"/>
        <v>0.97562818356852132</v>
      </c>
      <c r="AB31" s="39" t="s">
        <v>587</v>
      </c>
      <c r="AC31" s="39"/>
      <c r="AD31" s="46" t="s">
        <v>488</v>
      </c>
      <c r="AE31" s="39" t="s">
        <v>587</v>
      </c>
      <c r="AF31" s="40" t="s">
        <v>265</v>
      </c>
      <c r="AG31" s="40" t="s">
        <v>304</v>
      </c>
      <c r="AH31" s="40" t="s">
        <v>446</v>
      </c>
      <c r="AI31" s="43">
        <v>423</v>
      </c>
      <c r="AJ31" s="47">
        <f t="shared" si="3"/>
        <v>41031</v>
      </c>
      <c r="AK31" s="36">
        <v>1</v>
      </c>
      <c r="AL31" s="76">
        <v>1000</v>
      </c>
      <c r="AM31" s="48">
        <f t="shared" si="4"/>
        <v>40031</v>
      </c>
      <c r="AN31" s="67" t="s">
        <v>626</v>
      </c>
      <c r="AO31" s="56">
        <f t="shared" si="5"/>
        <v>0.97562818356852132</v>
      </c>
    </row>
    <row r="32" spans="1:41" ht="15" customHeight="1">
      <c r="A32" s="39"/>
      <c r="B32" s="39"/>
      <c r="C32" s="39" t="s">
        <v>574</v>
      </c>
      <c r="D32" s="39"/>
      <c r="E32" s="40"/>
      <c r="F32" s="39" t="s">
        <v>423</v>
      </c>
      <c r="G32" s="40" t="s">
        <v>281</v>
      </c>
      <c r="H32" s="40" t="s">
        <v>125</v>
      </c>
      <c r="I32" s="40"/>
      <c r="J32" s="41" t="s">
        <v>63</v>
      </c>
      <c r="K32" s="42">
        <v>330</v>
      </c>
      <c r="L32" s="66">
        <f t="shared" si="7"/>
        <v>638.05927889730606</v>
      </c>
      <c r="M32" s="42">
        <v>330</v>
      </c>
      <c r="N32" s="41"/>
      <c r="O32" s="44">
        <f t="shared" si="1"/>
        <v>522</v>
      </c>
      <c r="P32" s="39" t="s">
        <v>301</v>
      </c>
      <c r="Q32" s="39" t="s">
        <v>422</v>
      </c>
      <c r="R32" s="39" t="s">
        <v>63</v>
      </c>
      <c r="S32" s="40" t="s">
        <v>304</v>
      </c>
      <c r="T32" s="39"/>
      <c r="U32" s="39" t="s">
        <v>421</v>
      </c>
      <c r="V32" s="41"/>
      <c r="W32" s="43">
        <v>1</v>
      </c>
      <c r="X32" s="42">
        <v>1</v>
      </c>
      <c r="Y32" s="39">
        <v>7</v>
      </c>
      <c r="Z32" s="45">
        <v>1</v>
      </c>
      <c r="AA32" s="55">
        <f t="shared" si="2"/>
        <v>0.30313588850174217</v>
      </c>
      <c r="AB32" s="39" t="s">
        <v>592</v>
      </c>
      <c r="AC32" s="39"/>
      <c r="AD32" s="46" t="s">
        <v>515</v>
      </c>
      <c r="AE32" s="39" t="s">
        <v>592</v>
      </c>
      <c r="AF32" s="40" t="s">
        <v>236</v>
      </c>
      <c r="AG32" s="40" t="s">
        <v>304</v>
      </c>
      <c r="AH32" s="40" t="s">
        <v>439</v>
      </c>
      <c r="AI32" s="43">
        <v>246</v>
      </c>
      <c r="AJ32" s="47">
        <f t="shared" si="3"/>
        <v>1722</v>
      </c>
      <c r="AK32" s="36">
        <v>1</v>
      </c>
      <c r="AL32" s="76">
        <v>1200</v>
      </c>
      <c r="AM32" s="48">
        <f t="shared" si="4"/>
        <v>522</v>
      </c>
      <c r="AN32" s="67" t="s">
        <v>626</v>
      </c>
      <c r="AO32" s="56">
        <f t="shared" si="5"/>
        <v>0.30313588850174217</v>
      </c>
    </row>
    <row r="33" spans="1:41" ht="15" customHeight="1">
      <c r="A33" s="39"/>
      <c r="B33" s="39"/>
      <c r="C33" s="39" t="s">
        <v>574</v>
      </c>
      <c r="D33" s="39"/>
      <c r="E33" s="40"/>
      <c r="F33" s="39" t="s">
        <v>423</v>
      </c>
      <c r="G33" s="40" t="s">
        <v>281</v>
      </c>
      <c r="H33" s="40" t="s">
        <v>125</v>
      </c>
      <c r="I33" s="40"/>
      <c r="J33" s="41" t="s">
        <v>63</v>
      </c>
      <c r="K33" s="42">
        <v>330</v>
      </c>
      <c r="L33" s="66">
        <f t="shared" si="7"/>
        <v>638.05927889730606</v>
      </c>
      <c r="M33" s="42">
        <v>330</v>
      </c>
      <c r="N33" s="41"/>
      <c r="O33" s="44">
        <f t="shared" si="1"/>
        <v>522</v>
      </c>
      <c r="P33" s="39" t="s">
        <v>301</v>
      </c>
      <c r="Q33" s="39" t="s">
        <v>422</v>
      </c>
      <c r="R33" s="39" t="s">
        <v>63</v>
      </c>
      <c r="S33" s="40" t="s">
        <v>304</v>
      </c>
      <c r="T33" s="39"/>
      <c r="U33" s="39" t="s">
        <v>421</v>
      </c>
      <c r="V33" s="41"/>
      <c r="W33" s="43">
        <v>1</v>
      </c>
      <c r="X33" s="42">
        <v>1</v>
      </c>
      <c r="Y33" s="39">
        <v>7</v>
      </c>
      <c r="Z33" s="45">
        <v>1</v>
      </c>
      <c r="AA33" s="55">
        <f t="shared" si="2"/>
        <v>0.30313588850174217</v>
      </c>
      <c r="AB33" s="39" t="s">
        <v>592</v>
      </c>
      <c r="AC33" s="39"/>
      <c r="AD33" s="46" t="s">
        <v>515</v>
      </c>
      <c r="AE33" s="39" t="s">
        <v>592</v>
      </c>
      <c r="AF33" s="40" t="s">
        <v>237</v>
      </c>
      <c r="AG33" s="40" t="s">
        <v>304</v>
      </c>
      <c r="AH33" s="40" t="s">
        <v>439</v>
      </c>
      <c r="AI33" s="43">
        <v>246</v>
      </c>
      <c r="AJ33" s="47">
        <f t="shared" si="3"/>
        <v>1722</v>
      </c>
      <c r="AK33" s="36">
        <v>1</v>
      </c>
      <c r="AL33" s="76">
        <v>1200</v>
      </c>
      <c r="AM33" s="48">
        <f t="shared" si="4"/>
        <v>522</v>
      </c>
      <c r="AN33" s="67" t="s">
        <v>626</v>
      </c>
      <c r="AO33" s="56">
        <f t="shared" si="5"/>
        <v>0.30313588850174217</v>
      </c>
    </row>
    <row r="34" spans="1:41" ht="15" customHeight="1">
      <c r="A34" s="65"/>
      <c r="B34" s="65"/>
      <c r="C34" s="65" t="s">
        <v>579</v>
      </c>
      <c r="D34" s="65"/>
      <c r="E34" s="24"/>
      <c r="F34" s="65" t="s">
        <v>423</v>
      </c>
      <c r="G34" s="24" t="s">
        <v>281</v>
      </c>
      <c r="H34" s="24" t="s">
        <v>125</v>
      </c>
      <c r="I34" s="25"/>
      <c r="J34" s="19" t="s">
        <v>63</v>
      </c>
      <c r="K34" s="26">
        <v>330</v>
      </c>
      <c r="L34" s="66">
        <f t="shared" si="7"/>
        <v>337.18579779125929</v>
      </c>
      <c r="M34" s="26">
        <v>330</v>
      </c>
      <c r="N34" s="25"/>
      <c r="O34" s="33">
        <f t="shared" si="1"/>
        <v>6600</v>
      </c>
      <c r="P34" s="65" t="s">
        <v>301</v>
      </c>
      <c r="Q34" s="65" t="s">
        <v>422</v>
      </c>
      <c r="R34" s="65" t="s">
        <v>63</v>
      </c>
      <c r="S34" s="64" t="s">
        <v>304</v>
      </c>
      <c r="T34" s="65"/>
      <c r="U34" s="65" t="s">
        <v>421</v>
      </c>
      <c r="V34" s="25" t="s">
        <v>394</v>
      </c>
      <c r="W34" s="66">
        <v>1</v>
      </c>
      <c r="X34" s="20">
        <v>2</v>
      </c>
      <c r="Y34" s="65">
        <v>30</v>
      </c>
      <c r="Z34" s="22">
        <v>1</v>
      </c>
      <c r="AA34" s="55">
        <f t="shared" si="2"/>
        <v>0.84615384615384615</v>
      </c>
      <c r="AB34" s="65" t="s">
        <v>583</v>
      </c>
      <c r="AC34" s="65"/>
      <c r="AD34" s="23" t="s">
        <v>571</v>
      </c>
      <c r="AE34" s="65" t="s">
        <v>583</v>
      </c>
      <c r="AF34" s="24" t="s">
        <v>278</v>
      </c>
      <c r="AG34" s="64" t="s">
        <v>304</v>
      </c>
      <c r="AH34" s="40" t="s">
        <v>439</v>
      </c>
      <c r="AI34" s="66">
        <v>130</v>
      </c>
      <c r="AJ34" s="35">
        <f t="shared" si="3"/>
        <v>7800</v>
      </c>
      <c r="AK34" s="36">
        <v>1</v>
      </c>
      <c r="AL34" s="76">
        <v>1200</v>
      </c>
      <c r="AM34" s="36">
        <f t="shared" si="4"/>
        <v>6600</v>
      </c>
      <c r="AN34" s="68" t="s">
        <v>629</v>
      </c>
      <c r="AO34" s="56">
        <f t="shared" si="5"/>
        <v>0.84615384615384615</v>
      </c>
    </row>
    <row r="35" spans="1:41" s="51" customFormat="1" ht="15" customHeight="1">
      <c r="A35" s="65"/>
      <c r="B35" s="65"/>
      <c r="C35" s="65" t="s">
        <v>574</v>
      </c>
      <c r="D35" s="65"/>
      <c r="E35" s="64"/>
      <c r="F35" s="65" t="s">
        <v>423</v>
      </c>
      <c r="G35" s="64" t="s">
        <v>281</v>
      </c>
      <c r="H35" s="64" t="s">
        <v>125</v>
      </c>
      <c r="I35" s="64" t="s">
        <v>284</v>
      </c>
      <c r="J35" s="19" t="s">
        <v>63</v>
      </c>
      <c r="K35" s="20">
        <v>330</v>
      </c>
      <c r="L35" s="66">
        <f t="shared" si="7"/>
        <v>472.06011690776302</v>
      </c>
      <c r="M35" s="20">
        <v>330</v>
      </c>
      <c r="N35" s="19"/>
      <c r="O35" s="33">
        <f t="shared" si="1"/>
        <v>29740</v>
      </c>
      <c r="P35" s="65" t="s">
        <v>301</v>
      </c>
      <c r="Q35" s="65" t="s">
        <v>422</v>
      </c>
      <c r="R35" s="65" t="s">
        <v>63</v>
      </c>
      <c r="S35" s="64" t="s">
        <v>304</v>
      </c>
      <c r="T35" s="65"/>
      <c r="U35" s="65" t="s">
        <v>421</v>
      </c>
      <c r="V35" s="27" t="s">
        <v>284</v>
      </c>
      <c r="W35" s="66">
        <v>1</v>
      </c>
      <c r="X35" s="20">
        <v>2</v>
      </c>
      <c r="Y35" s="65">
        <v>85</v>
      </c>
      <c r="Z35" s="22">
        <v>1</v>
      </c>
      <c r="AA35" s="55">
        <f t="shared" si="2"/>
        <v>0.96121525533290242</v>
      </c>
      <c r="AB35" s="65" t="s">
        <v>591</v>
      </c>
      <c r="AC35" s="65"/>
      <c r="AD35" s="23" t="s">
        <v>469</v>
      </c>
      <c r="AE35" s="65" t="s">
        <v>591</v>
      </c>
      <c r="AF35" s="64" t="s">
        <v>201</v>
      </c>
      <c r="AG35" s="64" t="s">
        <v>304</v>
      </c>
      <c r="AH35" s="64" t="s">
        <v>439</v>
      </c>
      <c r="AI35" s="66">
        <v>182</v>
      </c>
      <c r="AJ35" s="35">
        <f t="shared" si="3"/>
        <v>30940</v>
      </c>
      <c r="AK35" s="36">
        <v>1</v>
      </c>
      <c r="AL35" s="76">
        <v>1200</v>
      </c>
      <c r="AM35" s="36">
        <f t="shared" si="4"/>
        <v>29740</v>
      </c>
      <c r="AN35" s="69" t="s">
        <v>628</v>
      </c>
      <c r="AO35" s="56">
        <f t="shared" si="5"/>
        <v>0.96121525533290242</v>
      </c>
    </row>
    <row r="36" spans="1:41" s="51" customFormat="1" ht="15" customHeight="1">
      <c r="A36" s="65"/>
      <c r="B36" s="65"/>
      <c r="C36" s="65" t="s">
        <v>574</v>
      </c>
      <c r="D36" s="65"/>
      <c r="E36" s="64"/>
      <c r="F36" s="65" t="s">
        <v>423</v>
      </c>
      <c r="G36" s="64" t="s">
        <v>281</v>
      </c>
      <c r="H36" s="64" t="s">
        <v>125</v>
      </c>
      <c r="I36" s="64"/>
      <c r="J36" s="19" t="s">
        <v>63</v>
      </c>
      <c r="K36" s="20">
        <v>330</v>
      </c>
      <c r="L36" s="66">
        <f t="shared" si="7"/>
        <v>472.06011690776302</v>
      </c>
      <c r="M36" s="20">
        <v>330</v>
      </c>
      <c r="N36" s="19"/>
      <c r="O36" s="33">
        <f t="shared" si="1"/>
        <v>74</v>
      </c>
      <c r="P36" s="65" t="s">
        <v>301</v>
      </c>
      <c r="Q36" s="65" t="s">
        <v>422</v>
      </c>
      <c r="R36" s="65" t="s">
        <v>63</v>
      </c>
      <c r="S36" s="64" t="s">
        <v>304</v>
      </c>
      <c r="T36" s="65"/>
      <c r="U36" s="65" t="s">
        <v>421</v>
      </c>
      <c r="V36" s="27" t="s">
        <v>284</v>
      </c>
      <c r="W36" s="66">
        <v>1</v>
      </c>
      <c r="X36" s="20">
        <v>1</v>
      </c>
      <c r="Y36" s="65">
        <v>7</v>
      </c>
      <c r="Z36" s="22">
        <v>1</v>
      </c>
      <c r="AA36" s="55">
        <f t="shared" si="2"/>
        <v>5.8084772370486655E-2</v>
      </c>
      <c r="AB36" s="65" t="s">
        <v>592</v>
      </c>
      <c r="AC36" s="65"/>
      <c r="AD36" s="23" t="s">
        <v>469</v>
      </c>
      <c r="AE36" s="65" t="s">
        <v>592</v>
      </c>
      <c r="AF36" s="64" t="s">
        <v>202</v>
      </c>
      <c r="AG36" s="64" t="s">
        <v>304</v>
      </c>
      <c r="AH36" s="64" t="s">
        <v>439</v>
      </c>
      <c r="AI36" s="66">
        <v>182</v>
      </c>
      <c r="AJ36" s="35">
        <f t="shared" si="3"/>
        <v>1274</v>
      </c>
      <c r="AK36" s="36">
        <v>1</v>
      </c>
      <c r="AL36" s="76">
        <v>1200</v>
      </c>
      <c r="AM36" s="36">
        <f t="shared" si="4"/>
        <v>74</v>
      </c>
      <c r="AN36" s="69" t="s">
        <v>628</v>
      </c>
      <c r="AO36" s="56">
        <f t="shared" si="5"/>
        <v>5.8084772370486655E-2</v>
      </c>
    </row>
    <row r="37" spans="1:41" s="51" customFormat="1" ht="15" customHeight="1">
      <c r="A37" s="65"/>
      <c r="B37" s="65"/>
      <c r="C37" s="65" t="s">
        <v>574</v>
      </c>
      <c r="D37" s="65"/>
      <c r="E37" s="64"/>
      <c r="F37" s="65" t="s">
        <v>423</v>
      </c>
      <c r="G37" s="64" t="s">
        <v>281</v>
      </c>
      <c r="H37" s="64" t="s">
        <v>125</v>
      </c>
      <c r="I37" s="64"/>
      <c r="J37" s="19" t="s">
        <v>63</v>
      </c>
      <c r="K37" s="20">
        <v>330</v>
      </c>
      <c r="L37" s="66">
        <f t="shared" si="7"/>
        <v>472.06011690776302</v>
      </c>
      <c r="M37" s="20">
        <v>330</v>
      </c>
      <c r="N37" s="19"/>
      <c r="O37" s="33">
        <f t="shared" si="1"/>
        <v>74</v>
      </c>
      <c r="P37" s="65" t="s">
        <v>301</v>
      </c>
      <c r="Q37" s="65" t="s">
        <v>422</v>
      </c>
      <c r="R37" s="65" t="s">
        <v>63</v>
      </c>
      <c r="S37" s="64" t="s">
        <v>304</v>
      </c>
      <c r="T37" s="65"/>
      <c r="U37" s="65" t="s">
        <v>421</v>
      </c>
      <c r="V37" s="27" t="s">
        <v>284</v>
      </c>
      <c r="W37" s="66">
        <v>1</v>
      </c>
      <c r="X37" s="20">
        <v>1</v>
      </c>
      <c r="Y37" s="65">
        <v>7</v>
      </c>
      <c r="Z37" s="22">
        <v>1</v>
      </c>
      <c r="AA37" s="55">
        <f t="shared" si="2"/>
        <v>5.8084772370486655E-2</v>
      </c>
      <c r="AB37" s="65" t="s">
        <v>592</v>
      </c>
      <c r="AC37" s="65"/>
      <c r="AD37" s="23" t="s">
        <v>469</v>
      </c>
      <c r="AE37" s="65" t="s">
        <v>592</v>
      </c>
      <c r="AF37" s="64" t="s">
        <v>203</v>
      </c>
      <c r="AG37" s="64" t="s">
        <v>304</v>
      </c>
      <c r="AH37" s="64" t="s">
        <v>439</v>
      </c>
      <c r="AI37" s="66">
        <v>182</v>
      </c>
      <c r="AJ37" s="35">
        <f t="shared" si="3"/>
        <v>1274</v>
      </c>
      <c r="AK37" s="36">
        <v>1</v>
      </c>
      <c r="AL37" s="76">
        <v>1200</v>
      </c>
      <c r="AM37" s="36">
        <f t="shared" si="4"/>
        <v>74</v>
      </c>
      <c r="AN37" s="69" t="s">
        <v>628</v>
      </c>
      <c r="AO37" s="56">
        <f t="shared" si="5"/>
        <v>5.8084772370486655E-2</v>
      </c>
    </row>
    <row r="38" spans="1:41" s="51" customFormat="1" ht="15" customHeight="1">
      <c r="A38" s="65"/>
      <c r="B38" s="65"/>
      <c r="C38" s="65" t="s">
        <v>579</v>
      </c>
      <c r="D38" s="65"/>
      <c r="E38" s="64"/>
      <c r="F38" s="65" t="s">
        <v>423</v>
      </c>
      <c r="G38" s="64" t="s">
        <v>281</v>
      </c>
      <c r="H38" s="64" t="s">
        <v>125</v>
      </c>
      <c r="I38" s="64"/>
      <c r="J38" s="19" t="s">
        <v>63</v>
      </c>
      <c r="K38" s="20">
        <v>330</v>
      </c>
      <c r="L38" s="66">
        <f t="shared" si="7"/>
        <v>248.99874298431456</v>
      </c>
      <c r="M38" s="20">
        <v>330</v>
      </c>
      <c r="N38" s="19"/>
      <c r="O38" s="33">
        <f t="shared" si="1"/>
        <v>4560</v>
      </c>
      <c r="P38" s="65" t="s">
        <v>301</v>
      </c>
      <c r="Q38" s="65" t="s">
        <v>422</v>
      </c>
      <c r="R38" s="65" t="s">
        <v>63</v>
      </c>
      <c r="S38" s="64" t="s">
        <v>304</v>
      </c>
      <c r="T38" s="65"/>
      <c r="U38" s="65" t="s">
        <v>421</v>
      </c>
      <c r="V38" s="19"/>
      <c r="W38" s="66">
        <v>1</v>
      </c>
      <c r="X38" s="20">
        <v>2</v>
      </c>
      <c r="Y38" s="65">
        <v>30</v>
      </c>
      <c r="Z38" s="22">
        <v>1</v>
      </c>
      <c r="AA38" s="55">
        <f t="shared" si="2"/>
        <v>0.79166666666666663</v>
      </c>
      <c r="AB38" s="65" t="s">
        <v>583</v>
      </c>
      <c r="AC38" s="65"/>
      <c r="AD38" s="23" t="s">
        <v>573</v>
      </c>
      <c r="AE38" s="65" t="s">
        <v>583</v>
      </c>
      <c r="AF38" s="64" t="s">
        <v>280</v>
      </c>
      <c r="AG38" s="64" t="s">
        <v>304</v>
      </c>
      <c r="AH38" s="64" t="s">
        <v>439</v>
      </c>
      <c r="AI38" s="66">
        <v>96</v>
      </c>
      <c r="AJ38" s="35">
        <f t="shared" si="3"/>
        <v>5760</v>
      </c>
      <c r="AK38" s="36">
        <v>1</v>
      </c>
      <c r="AL38" s="76">
        <v>1200</v>
      </c>
      <c r="AM38" s="36">
        <f t="shared" si="4"/>
        <v>4560</v>
      </c>
      <c r="AN38" s="67" t="s">
        <v>626</v>
      </c>
      <c r="AO38" s="56">
        <f t="shared" si="5"/>
        <v>0.79166666666666663</v>
      </c>
    </row>
    <row r="39" spans="1:41" s="51" customFormat="1" ht="15" customHeight="1">
      <c r="A39" s="39"/>
      <c r="B39" s="39"/>
      <c r="C39" s="39"/>
      <c r="D39" s="39"/>
      <c r="E39" s="40"/>
      <c r="F39" s="39" t="s">
        <v>423</v>
      </c>
      <c r="G39" s="40" t="s">
        <v>281</v>
      </c>
      <c r="H39" s="40" t="s">
        <v>125</v>
      </c>
      <c r="I39" s="40" t="s">
        <v>161</v>
      </c>
      <c r="J39" s="41" t="s">
        <v>63</v>
      </c>
      <c r="K39" s="42">
        <v>330</v>
      </c>
      <c r="L39" s="66">
        <f t="shared" si="7"/>
        <v>1037.4947624346439</v>
      </c>
      <c r="M39" s="42">
        <v>330</v>
      </c>
      <c r="N39" s="41"/>
      <c r="O39" s="44">
        <f t="shared" ref="O39:O70" si="8">AM39</f>
        <v>8000</v>
      </c>
      <c r="P39" s="39" t="s">
        <v>301</v>
      </c>
      <c r="Q39" s="39" t="s">
        <v>422</v>
      </c>
      <c r="R39" s="39" t="s">
        <v>63</v>
      </c>
      <c r="S39" s="40" t="s">
        <v>304</v>
      </c>
      <c r="T39" s="39"/>
      <c r="U39" s="39" t="s">
        <v>421</v>
      </c>
      <c r="V39" s="41"/>
      <c r="W39" s="43">
        <v>1</v>
      </c>
      <c r="X39" s="42">
        <v>2</v>
      </c>
      <c r="Y39" s="65">
        <v>10</v>
      </c>
      <c r="Z39" s="45">
        <v>1</v>
      </c>
      <c r="AA39" s="55">
        <f t="shared" ref="AA39:AA70" si="9">AO39</f>
        <v>1</v>
      </c>
      <c r="AB39" s="65" t="s">
        <v>604</v>
      </c>
      <c r="AC39" s="39"/>
      <c r="AD39" s="46" t="s">
        <v>605</v>
      </c>
      <c r="AE39" s="65" t="s">
        <v>604</v>
      </c>
      <c r="AF39" s="40" t="s">
        <v>276</v>
      </c>
      <c r="AG39" s="40" t="s">
        <v>304</v>
      </c>
      <c r="AH39" s="40" t="s">
        <v>625</v>
      </c>
      <c r="AI39" s="43">
        <v>400</v>
      </c>
      <c r="AJ39" s="47">
        <f t="shared" ref="AJ39:AJ70" si="10">AI39*Z39*Y39*X39</f>
        <v>8000</v>
      </c>
      <c r="AK39" s="36">
        <v>1</v>
      </c>
      <c r="AL39" s="49">
        <v>0</v>
      </c>
      <c r="AM39" s="48">
        <f t="shared" ref="AM39:AM70" si="11">AJ39*AK39-AL39</f>
        <v>8000</v>
      </c>
      <c r="AN39" s="50"/>
      <c r="AO39" s="56">
        <f t="shared" ref="AO39:AO70" si="12">AM39/AJ39</f>
        <v>1</v>
      </c>
    </row>
    <row r="40" spans="1:41" s="51" customFormat="1" ht="15" customHeight="1">
      <c r="A40" s="65"/>
      <c r="B40" s="65"/>
      <c r="C40" s="65" t="s">
        <v>574</v>
      </c>
      <c r="D40" s="65"/>
      <c r="E40" s="64"/>
      <c r="F40" s="65" t="s">
        <v>423</v>
      </c>
      <c r="G40" s="64" t="s">
        <v>281</v>
      </c>
      <c r="H40" s="64" t="s">
        <v>125</v>
      </c>
      <c r="I40" s="64" t="s">
        <v>286</v>
      </c>
      <c r="J40" s="19" t="s">
        <v>63</v>
      </c>
      <c r="K40" s="20">
        <v>330</v>
      </c>
      <c r="L40" s="66">
        <f t="shared" si="7"/>
        <v>1374.6805602259033</v>
      </c>
      <c r="M40" s="20">
        <v>330</v>
      </c>
      <c r="N40" s="19"/>
      <c r="O40" s="33">
        <f t="shared" si="8"/>
        <v>41200</v>
      </c>
      <c r="P40" s="65" t="s">
        <v>301</v>
      </c>
      <c r="Q40" s="65" t="s">
        <v>422</v>
      </c>
      <c r="R40" s="65" t="s">
        <v>63</v>
      </c>
      <c r="S40" s="64" t="s">
        <v>304</v>
      </c>
      <c r="T40" s="65"/>
      <c r="U40" s="65" t="s">
        <v>421</v>
      </c>
      <c r="V40" s="27" t="s">
        <v>286</v>
      </c>
      <c r="W40" s="66">
        <v>1</v>
      </c>
      <c r="X40" s="20">
        <v>1</v>
      </c>
      <c r="Y40" s="65">
        <v>80</v>
      </c>
      <c r="Z40" s="22">
        <v>1</v>
      </c>
      <c r="AA40" s="55">
        <f t="shared" si="9"/>
        <v>0.97169811320754718</v>
      </c>
      <c r="AB40" s="65" t="s">
        <v>587</v>
      </c>
      <c r="AC40" s="65"/>
      <c r="AD40" s="23" t="s">
        <v>478</v>
      </c>
      <c r="AE40" s="65" t="s">
        <v>587</v>
      </c>
      <c r="AF40" s="64" t="s">
        <v>211</v>
      </c>
      <c r="AG40" s="75" t="s">
        <v>304</v>
      </c>
      <c r="AH40" s="64" t="s">
        <v>439</v>
      </c>
      <c r="AI40" s="66">
        <v>530</v>
      </c>
      <c r="AJ40" s="35">
        <f t="shared" si="10"/>
        <v>42400</v>
      </c>
      <c r="AK40" s="36">
        <v>1</v>
      </c>
      <c r="AL40" s="76">
        <v>1200</v>
      </c>
      <c r="AM40" s="36">
        <f t="shared" si="11"/>
        <v>41200</v>
      </c>
      <c r="AN40" s="69" t="s">
        <v>627</v>
      </c>
      <c r="AO40" s="56">
        <f t="shared" si="12"/>
        <v>0.97169811320754718</v>
      </c>
    </row>
    <row r="41" spans="1:41" s="51" customFormat="1" ht="15" customHeight="1">
      <c r="A41" s="65"/>
      <c r="B41" s="65"/>
      <c r="C41" s="65" t="s">
        <v>574</v>
      </c>
      <c r="D41" s="65"/>
      <c r="E41" s="64"/>
      <c r="F41" s="65" t="s">
        <v>423</v>
      </c>
      <c r="G41" s="64" t="s">
        <v>281</v>
      </c>
      <c r="H41" s="64" t="s">
        <v>125</v>
      </c>
      <c r="I41" s="64" t="s">
        <v>287</v>
      </c>
      <c r="J41" s="19" t="s">
        <v>63</v>
      </c>
      <c r="K41" s="20">
        <v>330</v>
      </c>
      <c r="L41" s="66">
        <f t="shared" si="7"/>
        <v>1374.6805602259033</v>
      </c>
      <c r="M41" s="20">
        <v>330</v>
      </c>
      <c r="N41" s="19"/>
      <c r="O41" s="33">
        <f t="shared" si="8"/>
        <v>41200</v>
      </c>
      <c r="P41" s="65" t="s">
        <v>301</v>
      </c>
      <c r="Q41" s="65" t="s">
        <v>422</v>
      </c>
      <c r="R41" s="65" t="s">
        <v>63</v>
      </c>
      <c r="S41" s="64" t="s">
        <v>304</v>
      </c>
      <c r="T41" s="65"/>
      <c r="U41" s="65" t="s">
        <v>421</v>
      </c>
      <c r="V41" s="27" t="s">
        <v>287</v>
      </c>
      <c r="W41" s="66">
        <v>1</v>
      </c>
      <c r="X41" s="20">
        <v>1</v>
      </c>
      <c r="Y41" s="65">
        <v>80</v>
      </c>
      <c r="Z41" s="22">
        <v>1</v>
      </c>
      <c r="AA41" s="55">
        <f t="shared" si="9"/>
        <v>0.97169811320754718</v>
      </c>
      <c r="AB41" s="65" t="s">
        <v>587</v>
      </c>
      <c r="AC41" s="65"/>
      <c r="AD41" s="23" t="s">
        <v>479</v>
      </c>
      <c r="AE41" s="65" t="s">
        <v>587</v>
      </c>
      <c r="AF41" s="64" t="s">
        <v>211</v>
      </c>
      <c r="AG41" s="75" t="s">
        <v>304</v>
      </c>
      <c r="AH41" s="64" t="s">
        <v>439</v>
      </c>
      <c r="AI41" s="66">
        <v>530</v>
      </c>
      <c r="AJ41" s="35">
        <f t="shared" si="10"/>
        <v>42400</v>
      </c>
      <c r="AK41" s="36">
        <v>1</v>
      </c>
      <c r="AL41" s="76">
        <v>1200</v>
      </c>
      <c r="AM41" s="36">
        <f t="shared" si="11"/>
        <v>41200</v>
      </c>
      <c r="AN41" s="69" t="s">
        <v>627</v>
      </c>
      <c r="AO41" s="56">
        <f t="shared" si="12"/>
        <v>0.97169811320754718</v>
      </c>
    </row>
    <row r="42" spans="1:41" s="51" customFormat="1" ht="15" customHeight="1">
      <c r="A42" s="65"/>
      <c r="B42" s="65"/>
      <c r="C42" s="65" t="s">
        <v>574</v>
      </c>
      <c r="D42" s="65"/>
      <c r="E42" s="64"/>
      <c r="F42" s="65" t="s">
        <v>423</v>
      </c>
      <c r="G42" s="64" t="s">
        <v>281</v>
      </c>
      <c r="H42" s="64" t="s">
        <v>125</v>
      </c>
      <c r="I42" s="64" t="s">
        <v>152</v>
      </c>
      <c r="J42" s="19" t="s">
        <v>63</v>
      </c>
      <c r="K42" s="20">
        <v>330</v>
      </c>
      <c r="L42" s="66">
        <f t="shared" si="7"/>
        <v>1426.5552983476355</v>
      </c>
      <c r="M42" s="20">
        <v>330</v>
      </c>
      <c r="N42" s="19"/>
      <c r="O42" s="33">
        <f t="shared" si="8"/>
        <v>32900</v>
      </c>
      <c r="P42" s="65" t="s">
        <v>301</v>
      </c>
      <c r="Q42" s="65" t="s">
        <v>422</v>
      </c>
      <c r="R42" s="65" t="s">
        <v>63</v>
      </c>
      <c r="S42" s="64" t="s">
        <v>304</v>
      </c>
      <c r="T42" s="65"/>
      <c r="U42" s="65" t="s">
        <v>421</v>
      </c>
      <c r="V42" s="19" t="s">
        <v>339</v>
      </c>
      <c r="W42" s="66">
        <v>1</v>
      </c>
      <c r="X42" s="20">
        <v>1</v>
      </c>
      <c r="Y42" s="65">
        <v>62</v>
      </c>
      <c r="Z42" s="22">
        <v>1</v>
      </c>
      <c r="AA42" s="55">
        <f t="shared" si="9"/>
        <v>0.96480938416422291</v>
      </c>
      <c r="AB42" s="65" t="s">
        <v>593</v>
      </c>
      <c r="AC42" s="65"/>
      <c r="AD42" s="23" t="s">
        <v>507</v>
      </c>
      <c r="AE42" s="65" t="s">
        <v>593</v>
      </c>
      <c r="AF42" s="64" t="s">
        <v>230</v>
      </c>
      <c r="AG42" s="64" t="s">
        <v>304</v>
      </c>
      <c r="AH42" s="64" t="s">
        <v>439</v>
      </c>
      <c r="AI42" s="66">
        <v>550</v>
      </c>
      <c r="AJ42" s="35">
        <f t="shared" si="10"/>
        <v>34100</v>
      </c>
      <c r="AK42" s="36">
        <v>1</v>
      </c>
      <c r="AL42" s="76">
        <v>1200</v>
      </c>
      <c r="AM42" s="36">
        <f t="shared" si="11"/>
        <v>32900</v>
      </c>
      <c r="AN42" s="67" t="s">
        <v>626</v>
      </c>
      <c r="AO42" s="56">
        <f t="shared" si="12"/>
        <v>0.96480938416422291</v>
      </c>
    </row>
    <row r="43" spans="1:41" s="51" customFormat="1" ht="15" customHeight="1">
      <c r="A43" s="65"/>
      <c r="B43" s="65"/>
      <c r="C43" s="65" t="s">
        <v>574</v>
      </c>
      <c r="D43" s="65"/>
      <c r="E43" s="64"/>
      <c r="F43" s="65" t="s">
        <v>423</v>
      </c>
      <c r="G43" s="64" t="s">
        <v>281</v>
      </c>
      <c r="H43" s="64" t="s">
        <v>125</v>
      </c>
      <c r="I43" s="64" t="s">
        <v>152</v>
      </c>
      <c r="J43" s="19" t="s">
        <v>63</v>
      </c>
      <c r="K43" s="20">
        <v>330</v>
      </c>
      <c r="L43" s="66">
        <f t="shared" si="7"/>
        <v>1426.5552983476355</v>
      </c>
      <c r="M43" s="20">
        <v>330</v>
      </c>
      <c r="N43" s="19"/>
      <c r="O43" s="33">
        <f t="shared" si="8"/>
        <v>32900</v>
      </c>
      <c r="P43" s="65" t="s">
        <v>301</v>
      </c>
      <c r="Q43" s="65" t="s">
        <v>422</v>
      </c>
      <c r="R43" s="65" t="s">
        <v>63</v>
      </c>
      <c r="S43" s="64" t="s">
        <v>304</v>
      </c>
      <c r="T43" s="65"/>
      <c r="U43" s="65" t="s">
        <v>421</v>
      </c>
      <c r="V43" s="19" t="s">
        <v>340</v>
      </c>
      <c r="W43" s="66">
        <v>1</v>
      </c>
      <c r="X43" s="20">
        <v>1</v>
      </c>
      <c r="Y43" s="65">
        <v>62</v>
      </c>
      <c r="Z43" s="22">
        <v>1</v>
      </c>
      <c r="AA43" s="55">
        <f t="shared" si="9"/>
        <v>0.96480938416422291</v>
      </c>
      <c r="AB43" s="65" t="s">
        <v>593</v>
      </c>
      <c r="AC43" s="65"/>
      <c r="AD43" s="23" t="s">
        <v>508</v>
      </c>
      <c r="AE43" s="65" t="s">
        <v>593</v>
      </c>
      <c r="AF43" s="64" t="s">
        <v>230</v>
      </c>
      <c r="AG43" s="64" t="s">
        <v>304</v>
      </c>
      <c r="AH43" s="64" t="s">
        <v>439</v>
      </c>
      <c r="AI43" s="66">
        <v>550</v>
      </c>
      <c r="AJ43" s="35">
        <f t="shared" si="10"/>
        <v>34100</v>
      </c>
      <c r="AK43" s="36">
        <v>1</v>
      </c>
      <c r="AL43" s="76">
        <v>1200</v>
      </c>
      <c r="AM43" s="36">
        <f t="shared" si="11"/>
        <v>32900</v>
      </c>
      <c r="AN43" s="67" t="s">
        <v>626</v>
      </c>
      <c r="AO43" s="56">
        <f t="shared" si="12"/>
        <v>0.96480938416422291</v>
      </c>
    </row>
    <row r="44" spans="1:41" s="51" customFormat="1" ht="15" customHeight="1">
      <c r="A44" s="65"/>
      <c r="B44" s="65"/>
      <c r="C44" s="65" t="s">
        <v>574</v>
      </c>
      <c r="D44" s="65"/>
      <c r="E44" s="64"/>
      <c r="F44" s="65" t="s">
        <v>423</v>
      </c>
      <c r="G44" s="64" t="s">
        <v>281</v>
      </c>
      <c r="H44" s="64" t="s">
        <v>125</v>
      </c>
      <c r="I44" s="64" t="s">
        <v>152</v>
      </c>
      <c r="J44" s="19" t="s">
        <v>63</v>
      </c>
      <c r="K44" s="20">
        <v>330</v>
      </c>
      <c r="L44" s="66">
        <f t="shared" si="7"/>
        <v>1457.6801412206748</v>
      </c>
      <c r="M44" s="20">
        <v>330</v>
      </c>
      <c r="N44" s="19"/>
      <c r="O44" s="33">
        <f t="shared" si="8"/>
        <v>33644</v>
      </c>
      <c r="P44" s="65" t="s">
        <v>301</v>
      </c>
      <c r="Q44" s="65" t="s">
        <v>422</v>
      </c>
      <c r="R44" s="65" t="s">
        <v>63</v>
      </c>
      <c r="S44" s="64" t="s">
        <v>304</v>
      </c>
      <c r="T44" s="65"/>
      <c r="U44" s="65" t="s">
        <v>421</v>
      </c>
      <c r="V44" s="19" t="s">
        <v>341</v>
      </c>
      <c r="W44" s="66">
        <v>1</v>
      </c>
      <c r="X44" s="20">
        <v>1</v>
      </c>
      <c r="Y44" s="65">
        <v>62</v>
      </c>
      <c r="Z44" s="22">
        <v>1</v>
      </c>
      <c r="AA44" s="55">
        <f t="shared" si="9"/>
        <v>0.96556078521409716</v>
      </c>
      <c r="AB44" s="65" t="s">
        <v>593</v>
      </c>
      <c r="AC44" s="65"/>
      <c r="AD44" s="23" t="s">
        <v>509</v>
      </c>
      <c r="AE44" s="65" t="s">
        <v>593</v>
      </c>
      <c r="AF44" s="64" t="s">
        <v>231</v>
      </c>
      <c r="AG44" s="64" t="s">
        <v>304</v>
      </c>
      <c r="AH44" s="64" t="s">
        <v>439</v>
      </c>
      <c r="AI44" s="66">
        <v>562</v>
      </c>
      <c r="AJ44" s="35">
        <f t="shared" si="10"/>
        <v>34844</v>
      </c>
      <c r="AK44" s="36">
        <v>1</v>
      </c>
      <c r="AL44" s="76">
        <v>1200</v>
      </c>
      <c r="AM44" s="36">
        <f t="shared" si="11"/>
        <v>33644</v>
      </c>
      <c r="AN44" s="67" t="s">
        <v>626</v>
      </c>
      <c r="AO44" s="56">
        <f t="shared" si="12"/>
        <v>0.96556078521409716</v>
      </c>
    </row>
    <row r="45" spans="1:41" s="52" customFormat="1" ht="15" customHeight="1">
      <c r="A45" s="39"/>
      <c r="B45" s="39"/>
      <c r="C45" s="39" t="s">
        <v>574</v>
      </c>
      <c r="D45" s="39"/>
      <c r="E45" s="40"/>
      <c r="F45" s="39" t="s">
        <v>423</v>
      </c>
      <c r="G45" s="40" t="s">
        <v>281</v>
      </c>
      <c r="H45" s="40" t="s">
        <v>125</v>
      </c>
      <c r="I45" s="40" t="s">
        <v>152</v>
      </c>
      <c r="J45" s="41" t="s">
        <v>63</v>
      </c>
      <c r="K45" s="42">
        <v>330</v>
      </c>
      <c r="L45" s="66">
        <f t="shared" si="7"/>
        <v>1457.6801412206748</v>
      </c>
      <c r="M45" s="42">
        <v>330</v>
      </c>
      <c r="N45" s="41"/>
      <c r="O45" s="44">
        <f t="shared" si="8"/>
        <v>33644</v>
      </c>
      <c r="P45" s="39" t="s">
        <v>301</v>
      </c>
      <c r="Q45" s="39" t="s">
        <v>422</v>
      </c>
      <c r="R45" s="39" t="s">
        <v>63</v>
      </c>
      <c r="S45" s="40" t="s">
        <v>304</v>
      </c>
      <c r="T45" s="39"/>
      <c r="U45" s="39" t="s">
        <v>421</v>
      </c>
      <c r="V45" s="41" t="s">
        <v>342</v>
      </c>
      <c r="W45" s="43">
        <v>1</v>
      </c>
      <c r="X45" s="42">
        <v>1</v>
      </c>
      <c r="Y45" s="39">
        <v>62</v>
      </c>
      <c r="Z45" s="45">
        <v>1</v>
      </c>
      <c r="AA45" s="55">
        <f t="shared" si="9"/>
        <v>0.96556078521409716</v>
      </c>
      <c r="AB45" s="39" t="s">
        <v>593</v>
      </c>
      <c r="AC45" s="39"/>
      <c r="AD45" s="46" t="s">
        <v>510</v>
      </c>
      <c r="AE45" s="39" t="s">
        <v>593</v>
      </c>
      <c r="AF45" s="40" t="s">
        <v>231</v>
      </c>
      <c r="AG45" s="40" t="s">
        <v>304</v>
      </c>
      <c r="AH45" s="40" t="s">
        <v>439</v>
      </c>
      <c r="AI45" s="43">
        <v>562</v>
      </c>
      <c r="AJ45" s="47">
        <f t="shared" si="10"/>
        <v>34844</v>
      </c>
      <c r="AK45" s="36">
        <v>1</v>
      </c>
      <c r="AL45" s="76">
        <v>1200</v>
      </c>
      <c r="AM45" s="48">
        <f t="shared" si="11"/>
        <v>33644</v>
      </c>
      <c r="AN45" s="67" t="s">
        <v>626</v>
      </c>
      <c r="AO45" s="56">
        <f t="shared" si="12"/>
        <v>0.96556078521409716</v>
      </c>
    </row>
    <row r="46" spans="1:41" s="52" customFormat="1" ht="15.75" customHeight="1">
      <c r="A46" s="65"/>
      <c r="B46" s="65"/>
      <c r="C46" s="65" t="s">
        <v>574</v>
      </c>
      <c r="D46" s="65"/>
      <c r="E46" s="64"/>
      <c r="F46" s="65" t="s">
        <v>423</v>
      </c>
      <c r="G46" s="64" t="s">
        <v>281</v>
      </c>
      <c r="H46" s="64" t="s">
        <v>125</v>
      </c>
      <c r="I46" s="64" t="s">
        <v>291</v>
      </c>
      <c r="J46" s="19" t="s">
        <v>63</v>
      </c>
      <c r="K46" s="20">
        <v>240</v>
      </c>
      <c r="L46" s="66">
        <f t="shared" si="7"/>
        <v>2025.2627251229087</v>
      </c>
      <c r="M46" s="20">
        <v>240</v>
      </c>
      <c r="N46" s="19"/>
      <c r="O46" s="33">
        <f t="shared" si="8"/>
        <v>39061</v>
      </c>
      <c r="P46" s="65" t="s">
        <v>301</v>
      </c>
      <c r="Q46" s="65" t="s">
        <v>422</v>
      </c>
      <c r="R46" s="65" t="s">
        <v>63</v>
      </c>
      <c r="S46" s="64" t="s">
        <v>304</v>
      </c>
      <c r="T46" s="65"/>
      <c r="U46" s="65" t="s">
        <v>421</v>
      </c>
      <c r="V46" s="27" t="s">
        <v>589</v>
      </c>
      <c r="W46" s="66">
        <v>1</v>
      </c>
      <c r="X46" s="20">
        <v>1</v>
      </c>
      <c r="Y46" s="65">
        <v>97</v>
      </c>
      <c r="Z46" s="22">
        <v>1</v>
      </c>
      <c r="AA46" s="55">
        <f t="shared" si="9"/>
        <v>0.9750380669479044</v>
      </c>
      <c r="AB46" s="65" t="s">
        <v>587</v>
      </c>
      <c r="AC46" s="65"/>
      <c r="AD46" s="23" t="s">
        <v>489</v>
      </c>
      <c r="AE46" s="65" t="s">
        <v>587</v>
      </c>
      <c r="AF46" s="64" t="s">
        <v>220</v>
      </c>
      <c r="AG46" s="64" t="s">
        <v>304</v>
      </c>
      <c r="AH46" s="64" t="s">
        <v>446</v>
      </c>
      <c r="AI46" s="66">
        <v>413</v>
      </c>
      <c r="AJ46" s="35">
        <f t="shared" si="10"/>
        <v>40061</v>
      </c>
      <c r="AK46" s="36">
        <v>1</v>
      </c>
      <c r="AL46" s="76">
        <v>1000</v>
      </c>
      <c r="AM46" s="36">
        <f t="shared" si="11"/>
        <v>39061</v>
      </c>
      <c r="AN46" s="67" t="s">
        <v>626</v>
      </c>
      <c r="AO46" s="56">
        <f t="shared" si="12"/>
        <v>0.9750380669479044</v>
      </c>
    </row>
    <row r="47" spans="1:41" ht="15.75" customHeight="1">
      <c r="A47" s="18"/>
      <c r="B47" s="18"/>
      <c r="C47" s="18" t="s">
        <v>574</v>
      </c>
      <c r="D47" s="18"/>
      <c r="E47" s="17"/>
      <c r="F47" s="18" t="s">
        <v>423</v>
      </c>
      <c r="G47" s="17" t="s">
        <v>281</v>
      </c>
      <c r="H47" s="40" t="s">
        <v>125</v>
      </c>
      <c r="I47" s="17" t="s">
        <v>296</v>
      </c>
      <c r="J47" s="19" t="s">
        <v>63</v>
      </c>
      <c r="K47" s="20">
        <v>240</v>
      </c>
      <c r="L47" s="66">
        <f t="shared" ref="L47:L78" si="13">((4*(AI47)*100)/(4.51*3.14*K47/100*K47/100))</f>
        <v>2025.2627251229087</v>
      </c>
      <c r="M47" s="20">
        <v>240</v>
      </c>
      <c r="N47" s="19"/>
      <c r="O47" s="33">
        <f t="shared" si="8"/>
        <v>39061</v>
      </c>
      <c r="P47" s="18" t="s">
        <v>301</v>
      </c>
      <c r="Q47" s="18" t="s">
        <v>422</v>
      </c>
      <c r="R47" s="18" t="s">
        <v>63</v>
      </c>
      <c r="S47" s="64" t="s">
        <v>304</v>
      </c>
      <c r="T47" s="18"/>
      <c r="U47" s="18" t="s">
        <v>421</v>
      </c>
      <c r="V47" s="27" t="s">
        <v>589</v>
      </c>
      <c r="W47" s="21">
        <v>1</v>
      </c>
      <c r="X47" s="20">
        <v>1</v>
      </c>
      <c r="Y47" s="18">
        <v>97</v>
      </c>
      <c r="Z47" s="22">
        <v>1</v>
      </c>
      <c r="AA47" s="55">
        <f t="shared" si="9"/>
        <v>0.9750380669479044</v>
      </c>
      <c r="AB47" s="18" t="s">
        <v>587</v>
      </c>
      <c r="AC47" s="18"/>
      <c r="AD47" s="23" t="s">
        <v>489</v>
      </c>
      <c r="AE47" s="65" t="s">
        <v>587</v>
      </c>
      <c r="AF47" s="17" t="s">
        <v>266</v>
      </c>
      <c r="AG47" s="17" t="s">
        <v>304</v>
      </c>
      <c r="AH47" s="17" t="s">
        <v>446</v>
      </c>
      <c r="AI47" s="21">
        <v>413</v>
      </c>
      <c r="AJ47" s="35">
        <f t="shared" si="10"/>
        <v>40061</v>
      </c>
      <c r="AK47" s="36">
        <v>1</v>
      </c>
      <c r="AL47" s="76">
        <v>1000</v>
      </c>
      <c r="AM47" s="36">
        <f t="shared" si="11"/>
        <v>39061</v>
      </c>
      <c r="AN47" s="67" t="s">
        <v>626</v>
      </c>
      <c r="AO47" s="56">
        <f t="shared" si="12"/>
        <v>0.9750380669479044</v>
      </c>
    </row>
    <row r="48" spans="1:41" ht="15.75" customHeight="1">
      <c r="A48" s="18"/>
      <c r="B48" s="18"/>
      <c r="C48" s="18" t="s">
        <v>574</v>
      </c>
      <c r="D48" s="18"/>
      <c r="E48" s="17"/>
      <c r="F48" s="18" t="s">
        <v>423</v>
      </c>
      <c r="G48" s="17" t="s">
        <v>281</v>
      </c>
      <c r="H48" s="40" t="s">
        <v>125</v>
      </c>
      <c r="I48" s="17" t="s">
        <v>298</v>
      </c>
      <c r="J48" s="19" t="s">
        <v>63</v>
      </c>
      <c r="K48" s="20">
        <v>220</v>
      </c>
      <c r="L48" s="66">
        <f t="shared" si="13"/>
        <v>332.64675820560763</v>
      </c>
      <c r="M48" s="20">
        <v>220</v>
      </c>
      <c r="N48" s="19"/>
      <c r="O48" s="33">
        <f t="shared" si="8"/>
        <v>399</v>
      </c>
      <c r="P48" s="18" t="s">
        <v>301</v>
      </c>
      <c r="Q48" s="18" t="s">
        <v>422</v>
      </c>
      <c r="R48" s="18" t="s">
        <v>63</v>
      </c>
      <c r="S48" s="64" t="s">
        <v>304</v>
      </c>
      <c r="T48" s="18"/>
      <c r="U48" s="18" t="s">
        <v>421</v>
      </c>
      <c r="V48" s="27" t="s">
        <v>285</v>
      </c>
      <c r="W48" s="21">
        <v>1</v>
      </c>
      <c r="X48" s="20">
        <v>1</v>
      </c>
      <c r="Y48" s="18">
        <v>7</v>
      </c>
      <c r="Z48" s="22">
        <v>1</v>
      </c>
      <c r="AA48" s="55">
        <f t="shared" si="9"/>
        <v>1</v>
      </c>
      <c r="AB48" s="18" t="s">
        <v>592</v>
      </c>
      <c r="AC48" s="18"/>
      <c r="AD48" s="23" t="s">
        <v>471</v>
      </c>
      <c r="AE48" s="65" t="s">
        <v>592</v>
      </c>
      <c r="AF48" s="17" t="s">
        <v>711</v>
      </c>
      <c r="AG48" s="17" t="s">
        <v>304</v>
      </c>
      <c r="AH48" s="17" t="s">
        <v>440</v>
      </c>
      <c r="AI48" s="64">
        <v>57</v>
      </c>
      <c r="AJ48" s="35">
        <f t="shared" si="10"/>
        <v>399</v>
      </c>
      <c r="AK48" s="36">
        <v>1</v>
      </c>
      <c r="AL48" s="49">
        <v>0</v>
      </c>
      <c r="AM48" s="36">
        <f t="shared" si="11"/>
        <v>399</v>
      </c>
      <c r="AN48" s="67" t="s">
        <v>610</v>
      </c>
      <c r="AO48" s="56">
        <f t="shared" si="12"/>
        <v>1</v>
      </c>
    </row>
    <row r="49" spans="1:41" ht="15.75" customHeight="1">
      <c r="A49" s="18"/>
      <c r="B49" s="18"/>
      <c r="C49" s="18" t="s">
        <v>574</v>
      </c>
      <c r="D49" s="18"/>
      <c r="E49" s="17"/>
      <c r="F49" s="18" t="s">
        <v>423</v>
      </c>
      <c r="G49" s="17" t="s">
        <v>281</v>
      </c>
      <c r="H49" s="40" t="s">
        <v>125</v>
      </c>
      <c r="I49" s="17" t="s">
        <v>298</v>
      </c>
      <c r="J49" s="19" t="s">
        <v>63</v>
      </c>
      <c r="K49" s="20">
        <v>220</v>
      </c>
      <c r="L49" s="66">
        <f t="shared" si="13"/>
        <v>332.64675820560763</v>
      </c>
      <c r="M49" s="20">
        <v>220</v>
      </c>
      <c r="N49" s="19"/>
      <c r="O49" s="33">
        <f t="shared" si="8"/>
        <v>399</v>
      </c>
      <c r="P49" s="18" t="s">
        <v>301</v>
      </c>
      <c r="Q49" s="18" t="s">
        <v>422</v>
      </c>
      <c r="R49" s="18" t="s">
        <v>63</v>
      </c>
      <c r="S49" s="64" t="s">
        <v>304</v>
      </c>
      <c r="T49" s="18"/>
      <c r="U49" s="18" t="s">
        <v>421</v>
      </c>
      <c r="V49" s="27" t="s">
        <v>285</v>
      </c>
      <c r="W49" s="21">
        <v>1</v>
      </c>
      <c r="X49" s="20">
        <v>1</v>
      </c>
      <c r="Y49" s="18">
        <v>7</v>
      </c>
      <c r="Z49" s="22">
        <v>1</v>
      </c>
      <c r="AA49" s="55">
        <f t="shared" si="9"/>
        <v>1</v>
      </c>
      <c r="AB49" s="18" t="s">
        <v>592</v>
      </c>
      <c r="AC49" s="18"/>
      <c r="AD49" s="23" t="s">
        <v>471</v>
      </c>
      <c r="AE49" s="65" t="s">
        <v>592</v>
      </c>
      <c r="AF49" s="17" t="s">
        <v>712</v>
      </c>
      <c r="AG49" s="17" t="s">
        <v>304</v>
      </c>
      <c r="AH49" s="17" t="s">
        <v>440</v>
      </c>
      <c r="AI49" s="64">
        <v>57</v>
      </c>
      <c r="AJ49" s="35">
        <f t="shared" si="10"/>
        <v>399</v>
      </c>
      <c r="AK49" s="36">
        <v>1</v>
      </c>
      <c r="AL49" s="49">
        <v>0</v>
      </c>
      <c r="AM49" s="36">
        <f t="shared" si="11"/>
        <v>399</v>
      </c>
      <c r="AN49" s="67" t="s">
        <v>610</v>
      </c>
      <c r="AO49" s="56">
        <f t="shared" si="12"/>
        <v>1</v>
      </c>
    </row>
    <row r="50" spans="1:41" ht="15" customHeight="1">
      <c r="A50" s="18"/>
      <c r="B50" s="18"/>
      <c r="C50" s="18" t="s">
        <v>575</v>
      </c>
      <c r="D50" s="18"/>
      <c r="E50" s="17"/>
      <c r="F50" s="18" t="s">
        <v>423</v>
      </c>
      <c r="G50" s="17" t="s">
        <v>281</v>
      </c>
      <c r="H50" s="40" t="s">
        <v>125</v>
      </c>
      <c r="I50" s="17" t="s">
        <v>156</v>
      </c>
      <c r="J50" s="19" t="s">
        <v>63</v>
      </c>
      <c r="K50" s="20">
        <v>240</v>
      </c>
      <c r="L50" s="66">
        <f t="shared" si="13"/>
        <v>1397.5783938499492</v>
      </c>
      <c r="M50" s="20">
        <v>240</v>
      </c>
      <c r="N50" s="19"/>
      <c r="O50" s="33">
        <f t="shared" si="8"/>
        <v>25020</v>
      </c>
      <c r="P50" s="18" t="s">
        <v>301</v>
      </c>
      <c r="Q50" s="18" t="s">
        <v>422</v>
      </c>
      <c r="R50" s="18" t="s">
        <v>63</v>
      </c>
      <c r="S50" s="64" t="s">
        <v>304</v>
      </c>
      <c r="T50" s="18"/>
      <c r="U50" s="18" t="s">
        <v>421</v>
      </c>
      <c r="V50" s="19" t="s">
        <v>348</v>
      </c>
      <c r="W50" s="21">
        <v>1</v>
      </c>
      <c r="X50" s="20">
        <v>4</v>
      </c>
      <c r="Y50" s="18">
        <v>23</v>
      </c>
      <c r="Z50" s="22">
        <v>1</v>
      </c>
      <c r="AA50" s="55">
        <f t="shared" si="9"/>
        <v>0.95423340961098402</v>
      </c>
      <c r="AB50" s="18" t="s">
        <v>582</v>
      </c>
      <c r="AC50" s="18"/>
      <c r="AD50" s="23" t="s">
        <v>525</v>
      </c>
      <c r="AE50" s="65" t="s">
        <v>582</v>
      </c>
      <c r="AF50" s="17" t="s">
        <v>245</v>
      </c>
      <c r="AG50" s="17" t="s">
        <v>304</v>
      </c>
      <c r="AH50" s="17" t="s">
        <v>445</v>
      </c>
      <c r="AI50" s="21">
        <v>285</v>
      </c>
      <c r="AJ50" s="35">
        <f t="shared" si="10"/>
        <v>26220</v>
      </c>
      <c r="AK50" s="36">
        <v>1</v>
      </c>
      <c r="AL50" s="76">
        <v>1200</v>
      </c>
      <c r="AM50" s="36">
        <f t="shared" si="11"/>
        <v>25020</v>
      </c>
      <c r="AN50" s="67" t="s">
        <v>626</v>
      </c>
      <c r="AO50" s="56">
        <f t="shared" si="12"/>
        <v>0.95423340961098402</v>
      </c>
    </row>
    <row r="51" spans="1:41" ht="15" customHeight="1">
      <c r="A51" s="18"/>
      <c r="B51" s="18"/>
      <c r="C51" s="18" t="s">
        <v>575</v>
      </c>
      <c r="D51" s="18"/>
      <c r="E51" s="17"/>
      <c r="F51" s="18" t="s">
        <v>423</v>
      </c>
      <c r="G51" s="17" t="s">
        <v>281</v>
      </c>
      <c r="H51" s="40" t="s">
        <v>125</v>
      </c>
      <c r="I51" s="17" t="s">
        <v>156</v>
      </c>
      <c r="J51" s="19" t="s">
        <v>63</v>
      </c>
      <c r="K51" s="20">
        <v>280</v>
      </c>
      <c r="L51" s="66">
        <f t="shared" si="13"/>
        <v>1026.7922893591463</v>
      </c>
      <c r="M51" s="20">
        <v>280</v>
      </c>
      <c r="N51" s="19"/>
      <c r="O51" s="33">
        <f t="shared" si="8"/>
        <v>23720</v>
      </c>
      <c r="P51" s="18" t="s">
        <v>301</v>
      </c>
      <c r="Q51" s="18" t="s">
        <v>422</v>
      </c>
      <c r="R51" s="18" t="s">
        <v>63</v>
      </c>
      <c r="S51" s="64" t="s">
        <v>304</v>
      </c>
      <c r="T51" s="18"/>
      <c r="U51" s="18" t="s">
        <v>421</v>
      </c>
      <c r="V51" s="19" t="s">
        <v>349</v>
      </c>
      <c r="W51" s="21">
        <v>1</v>
      </c>
      <c r="X51" s="20">
        <v>4</v>
      </c>
      <c r="Y51" s="18">
        <v>23</v>
      </c>
      <c r="Z51" s="22">
        <v>1</v>
      </c>
      <c r="AA51" s="55">
        <f t="shared" si="9"/>
        <v>0.90465293668954994</v>
      </c>
      <c r="AB51" s="18" t="s">
        <v>582</v>
      </c>
      <c r="AC51" s="18"/>
      <c r="AD51" s="23" t="s">
        <v>526</v>
      </c>
      <c r="AE51" s="65" t="s">
        <v>582</v>
      </c>
      <c r="AF51" s="17" t="s">
        <v>246</v>
      </c>
      <c r="AG51" s="17" t="s">
        <v>304</v>
      </c>
      <c r="AH51" s="17" t="s">
        <v>453</v>
      </c>
      <c r="AI51" s="21">
        <v>285</v>
      </c>
      <c r="AJ51" s="35">
        <f t="shared" si="10"/>
        <v>26220</v>
      </c>
      <c r="AK51" s="36">
        <v>1</v>
      </c>
      <c r="AL51" s="49">
        <v>2500</v>
      </c>
      <c r="AM51" s="36">
        <f t="shared" si="11"/>
        <v>23720</v>
      </c>
      <c r="AN51" s="10"/>
      <c r="AO51" s="56">
        <f t="shared" si="12"/>
        <v>0.90465293668954994</v>
      </c>
    </row>
    <row r="52" spans="1:41" ht="15" customHeight="1">
      <c r="A52" s="18"/>
      <c r="B52" s="18"/>
      <c r="C52" s="18" t="s">
        <v>575</v>
      </c>
      <c r="D52" s="18"/>
      <c r="E52" s="17"/>
      <c r="F52" s="18" t="s">
        <v>423</v>
      </c>
      <c r="G52" s="17" t="s">
        <v>281</v>
      </c>
      <c r="H52" s="40" t="s">
        <v>125</v>
      </c>
      <c r="I52" s="17" t="s">
        <v>156</v>
      </c>
      <c r="J52" s="19" t="s">
        <v>63</v>
      </c>
      <c r="K52" s="20">
        <v>240</v>
      </c>
      <c r="L52" s="66">
        <f t="shared" si="13"/>
        <v>882.68109085259948</v>
      </c>
      <c r="M52" s="20">
        <v>240</v>
      </c>
      <c r="N52" s="19"/>
      <c r="O52" s="33">
        <f t="shared" si="8"/>
        <v>15360</v>
      </c>
      <c r="P52" s="18" t="s">
        <v>301</v>
      </c>
      <c r="Q52" s="18" t="s">
        <v>422</v>
      </c>
      <c r="R52" s="18" t="s">
        <v>63</v>
      </c>
      <c r="S52" s="64" t="s">
        <v>304</v>
      </c>
      <c r="T52" s="18"/>
      <c r="U52" s="18" t="s">
        <v>421</v>
      </c>
      <c r="V52" s="19" t="s">
        <v>350</v>
      </c>
      <c r="W52" s="21">
        <v>1</v>
      </c>
      <c r="X52" s="20">
        <v>4</v>
      </c>
      <c r="Y52" s="18">
        <v>23</v>
      </c>
      <c r="Z52" s="22">
        <v>1</v>
      </c>
      <c r="AA52" s="55">
        <f t="shared" si="9"/>
        <v>0.92753623188405798</v>
      </c>
      <c r="AB52" s="18" t="s">
        <v>582</v>
      </c>
      <c r="AC52" s="18"/>
      <c r="AD52" s="23" t="s">
        <v>527</v>
      </c>
      <c r="AE52" s="65" t="s">
        <v>582</v>
      </c>
      <c r="AF52" s="17" t="s">
        <v>247</v>
      </c>
      <c r="AG52" s="17" t="s">
        <v>304</v>
      </c>
      <c r="AH52" s="17" t="s">
        <v>445</v>
      </c>
      <c r="AI52" s="21">
        <v>180</v>
      </c>
      <c r="AJ52" s="35">
        <f t="shared" si="10"/>
        <v>16560</v>
      </c>
      <c r="AK52" s="36">
        <v>1</v>
      </c>
      <c r="AL52" s="76">
        <v>1200</v>
      </c>
      <c r="AM52" s="36">
        <f t="shared" si="11"/>
        <v>15360</v>
      </c>
      <c r="AN52" s="67" t="s">
        <v>626</v>
      </c>
      <c r="AO52" s="56">
        <f t="shared" si="12"/>
        <v>0.92753623188405798</v>
      </c>
    </row>
    <row r="53" spans="1:41" ht="15" customHeight="1">
      <c r="A53" s="18"/>
      <c r="B53" s="18"/>
      <c r="C53" s="18" t="s">
        <v>575</v>
      </c>
      <c r="D53" s="18"/>
      <c r="E53" s="17"/>
      <c r="F53" s="18" t="s">
        <v>423</v>
      </c>
      <c r="G53" s="17" t="s">
        <v>281</v>
      </c>
      <c r="H53" s="40" t="s">
        <v>125</v>
      </c>
      <c r="I53" s="17" t="s">
        <v>156</v>
      </c>
      <c r="J53" s="19" t="s">
        <v>63</v>
      </c>
      <c r="K53" s="20">
        <v>240</v>
      </c>
      <c r="L53" s="66">
        <f t="shared" si="13"/>
        <v>882.68109085259948</v>
      </c>
      <c r="M53" s="20">
        <v>240</v>
      </c>
      <c r="N53" s="19"/>
      <c r="O53" s="33">
        <f t="shared" si="8"/>
        <v>15360</v>
      </c>
      <c r="P53" s="18" t="s">
        <v>301</v>
      </c>
      <c r="Q53" s="18" t="s">
        <v>422</v>
      </c>
      <c r="R53" s="18" t="s">
        <v>63</v>
      </c>
      <c r="S53" s="64" t="s">
        <v>304</v>
      </c>
      <c r="T53" s="18"/>
      <c r="U53" s="18" t="s">
        <v>421</v>
      </c>
      <c r="V53" s="19" t="s">
        <v>351</v>
      </c>
      <c r="W53" s="21">
        <v>1</v>
      </c>
      <c r="X53" s="20">
        <v>4</v>
      </c>
      <c r="Y53" s="18">
        <v>23</v>
      </c>
      <c r="Z53" s="22">
        <v>1</v>
      </c>
      <c r="AA53" s="55">
        <f t="shared" si="9"/>
        <v>0.92753623188405798</v>
      </c>
      <c r="AB53" s="18" t="s">
        <v>582</v>
      </c>
      <c r="AC53" s="18"/>
      <c r="AD53" s="23" t="s">
        <v>528</v>
      </c>
      <c r="AE53" s="65" t="s">
        <v>582</v>
      </c>
      <c r="AF53" s="17" t="s">
        <v>248</v>
      </c>
      <c r="AG53" s="17" t="s">
        <v>304</v>
      </c>
      <c r="AH53" s="17" t="s">
        <v>445</v>
      </c>
      <c r="AI53" s="21">
        <v>180</v>
      </c>
      <c r="AJ53" s="35">
        <f t="shared" si="10"/>
        <v>16560</v>
      </c>
      <c r="AK53" s="36">
        <v>1</v>
      </c>
      <c r="AL53" s="76">
        <v>1200</v>
      </c>
      <c r="AM53" s="36">
        <f t="shared" si="11"/>
        <v>15360</v>
      </c>
      <c r="AN53" s="67" t="s">
        <v>626</v>
      </c>
      <c r="AO53" s="56">
        <f t="shared" si="12"/>
        <v>0.92753623188405798</v>
      </c>
    </row>
    <row r="54" spans="1:41" ht="15" customHeight="1">
      <c r="A54" s="18"/>
      <c r="B54" s="18"/>
      <c r="C54" s="18" t="s">
        <v>579</v>
      </c>
      <c r="D54" s="18"/>
      <c r="E54" s="64"/>
      <c r="F54" s="18" t="s">
        <v>423</v>
      </c>
      <c r="G54" s="64" t="s">
        <v>281</v>
      </c>
      <c r="H54" s="40" t="s">
        <v>125</v>
      </c>
      <c r="I54" s="64" t="s">
        <v>156</v>
      </c>
      <c r="J54" s="19" t="s">
        <v>63</v>
      </c>
      <c r="K54" s="20">
        <v>220</v>
      </c>
      <c r="L54" s="66">
        <f t="shared" si="13"/>
        <v>306.38517203148075</v>
      </c>
      <c r="M54" s="20">
        <v>220</v>
      </c>
      <c r="N54" s="19"/>
      <c r="O54" s="33">
        <f t="shared" si="8"/>
        <v>0</v>
      </c>
      <c r="P54" s="18" t="s">
        <v>301</v>
      </c>
      <c r="Q54" s="18" t="s">
        <v>422</v>
      </c>
      <c r="R54" s="18" t="s">
        <v>63</v>
      </c>
      <c r="S54" s="64" t="s">
        <v>304</v>
      </c>
      <c r="T54" s="18"/>
      <c r="U54" s="18" t="s">
        <v>421</v>
      </c>
      <c r="V54" s="19" t="s">
        <v>310</v>
      </c>
      <c r="W54" s="21">
        <v>1</v>
      </c>
      <c r="X54" s="20">
        <v>4</v>
      </c>
      <c r="Y54" s="18">
        <v>7</v>
      </c>
      <c r="Z54" s="22">
        <v>1</v>
      </c>
      <c r="AA54" s="55">
        <f t="shared" si="9"/>
        <v>0</v>
      </c>
      <c r="AB54" s="18" t="s">
        <v>584</v>
      </c>
      <c r="AC54" s="18"/>
      <c r="AD54" s="23" t="s">
        <v>470</v>
      </c>
      <c r="AE54" s="65" t="s">
        <v>584</v>
      </c>
      <c r="AF54" s="64" t="s">
        <v>204</v>
      </c>
      <c r="AG54" s="17" t="s">
        <v>304</v>
      </c>
      <c r="AH54" s="64" t="s">
        <v>440</v>
      </c>
      <c r="AI54" s="21">
        <v>52.5</v>
      </c>
      <c r="AJ54" s="35">
        <f t="shared" si="10"/>
        <v>1470</v>
      </c>
      <c r="AK54" s="36">
        <v>1</v>
      </c>
      <c r="AL54" s="49">
        <v>1470</v>
      </c>
      <c r="AM54" s="36">
        <f t="shared" si="11"/>
        <v>0</v>
      </c>
      <c r="AN54" s="10" t="s">
        <v>609</v>
      </c>
      <c r="AO54" s="56">
        <f t="shared" si="12"/>
        <v>0</v>
      </c>
    </row>
    <row r="55" spans="1:41" ht="15" customHeight="1">
      <c r="A55" s="18"/>
      <c r="B55" s="18"/>
      <c r="C55" s="18" t="s">
        <v>579</v>
      </c>
      <c r="D55" s="18"/>
      <c r="E55" s="17"/>
      <c r="F55" s="18" t="s">
        <v>423</v>
      </c>
      <c r="G55" s="17" t="s">
        <v>281</v>
      </c>
      <c r="H55" s="40" t="s">
        <v>125</v>
      </c>
      <c r="I55" s="17" t="s">
        <v>156</v>
      </c>
      <c r="J55" s="19" t="s">
        <v>63</v>
      </c>
      <c r="K55" s="20">
        <v>240</v>
      </c>
      <c r="L55" s="66">
        <f t="shared" si="13"/>
        <v>814.02811711961954</v>
      </c>
      <c r="M55" s="20">
        <v>240</v>
      </c>
      <c r="N55" s="19"/>
      <c r="O55" s="33">
        <f t="shared" si="8"/>
        <v>19384</v>
      </c>
      <c r="P55" s="18" t="s">
        <v>301</v>
      </c>
      <c r="Q55" s="18" t="s">
        <v>422</v>
      </c>
      <c r="R55" s="18" t="s">
        <v>63</v>
      </c>
      <c r="S55" s="64" t="s">
        <v>304</v>
      </c>
      <c r="T55" s="18"/>
      <c r="U55" s="18" t="s">
        <v>421</v>
      </c>
      <c r="V55" s="19" t="s">
        <v>358</v>
      </c>
      <c r="W55" s="21">
        <v>1</v>
      </c>
      <c r="X55" s="20">
        <v>4</v>
      </c>
      <c r="Y55" s="18">
        <v>31</v>
      </c>
      <c r="Z55" s="22">
        <v>1</v>
      </c>
      <c r="AA55" s="55">
        <f t="shared" si="9"/>
        <v>0.94170229304314035</v>
      </c>
      <c r="AB55" s="18" t="s">
        <v>582</v>
      </c>
      <c r="AC55" s="18"/>
      <c r="AD55" s="23" t="s">
        <v>535</v>
      </c>
      <c r="AE55" s="65" t="s">
        <v>582</v>
      </c>
      <c r="AF55" s="17" t="s">
        <v>251</v>
      </c>
      <c r="AG55" s="17" t="s">
        <v>304</v>
      </c>
      <c r="AH55" s="17" t="s">
        <v>445</v>
      </c>
      <c r="AI55" s="21">
        <v>166</v>
      </c>
      <c r="AJ55" s="35">
        <f t="shared" si="10"/>
        <v>20584</v>
      </c>
      <c r="AK55" s="36">
        <v>1</v>
      </c>
      <c r="AL55" s="76">
        <v>1200</v>
      </c>
      <c r="AM55" s="36">
        <f t="shared" si="11"/>
        <v>19384</v>
      </c>
      <c r="AN55" s="67" t="s">
        <v>626</v>
      </c>
      <c r="AO55" s="56">
        <f t="shared" si="12"/>
        <v>0.94170229304314035</v>
      </c>
    </row>
    <row r="56" spans="1:41" ht="15" customHeight="1">
      <c r="A56" s="18"/>
      <c r="B56" s="18"/>
      <c r="C56" s="18" t="s">
        <v>579</v>
      </c>
      <c r="D56" s="18"/>
      <c r="E56" s="17"/>
      <c r="F56" s="18" t="s">
        <v>423</v>
      </c>
      <c r="G56" s="17" t="s">
        <v>281</v>
      </c>
      <c r="H56" s="40" t="s">
        <v>125</v>
      </c>
      <c r="I56" s="17" t="s">
        <v>156</v>
      </c>
      <c r="J56" s="19" t="s">
        <v>63</v>
      </c>
      <c r="K56" s="20">
        <v>220</v>
      </c>
      <c r="L56" s="66">
        <f t="shared" si="13"/>
        <v>531.06763152123324</v>
      </c>
      <c r="M56" s="20">
        <v>220</v>
      </c>
      <c r="N56" s="19"/>
      <c r="O56" s="33">
        <f t="shared" si="8"/>
        <v>2548</v>
      </c>
      <c r="P56" s="18" t="s">
        <v>301</v>
      </c>
      <c r="Q56" s="18" t="s">
        <v>422</v>
      </c>
      <c r="R56" s="18" t="s">
        <v>63</v>
      </c>
      <c r="S56" s="64" t="s">
        <v>304</v>
      </c>
      <c r="T56" s="18"/>
      <c r="U56" s="18" t="s">
        <v>421</v>
      </c>
      <c r="V56" s="19" t="s">
        <v>359</v>
      </c>
      <c r="W56" s="21">
        <v>1</v>
      </c>
      <c r="X56" s="20">
        <v>4</v>
      </c>
      <c r="Y56" s="18">
        <v>7</v>
      </c>
      <c r="Z56" s="22">
        <v>1</v>
      </c>
      <c r="AA56" s="55">
        <f t="shared" si="9"/>
        <v>1</v>
      </c>
      <c r="AB56" s="18" t="s">
        <v>584</v>
      </c>
      <c r="AC56" s="18"/>
      <c r="AD56" s="23" t="s">
        <v>536</v>
      </c>
      <c r="AE56" s="65" t="s">
        <v>584</v>
      </c>
      <c r="AF56" s="17" t="s">
        <v>252</v>
      </c>
      <c r="AG56" s="17" t="s">
        <v>304</v>
      </c>
      <c r="AH56" s="17" t="s">
        <v>440</v>
      </c>
      <c r="AI56" s="21">
        <v>91</v>
      </c>
      <c r="AJ56" s="35">
        <f t="shared" si="10"/>
        <v>2548</v>
      </c>
      <c r="AK56" s="36">
        <v>1</v>
      </c>
      <c r="AL56" s="49">
        <v>0</v>
      </c>
      <c r="AM56" s="36">
        <f t="shared" si="11"/>
        <v>2548</v>
      </c>
      <c r="AN56" s="10"/>
      <c r="AO56" s="56">
        <f t="shared" si="12"/>
        <v>1</v>
      </c>
    </row>
    <row r="57" spans="1:41" ht="15" customHeight="1">
      <c r="A57" s="18"/>
      <c r="B57" s="18"/>
      <c r="C57" s="18" t="s">
        <v>579</v>
      </c>
      <c r="D57" s="18"/>
      <c r="E57" s="17"/>
      <c r="F57" s="18" t="s">
        <v>423</v>
      </c>
      <c r="G57" s="17" t="s">
        <v>281</v>
      </c>
      <c r="H57" s="17" t="s">
        <v>125</v>
      </c>
      <c r="I57" s="17" t="s">
        <v>156</v>
      </c>
      <c r="J57" s="19" t="s">
        <v>63</v>
      </c>
      <c r="K57" s="20">
        <v>220</v>
      </c>
      <c r="L57" s="66">
        <f t="shared" si="13"/>
        <v>531.06763152123324</v>
      </c>
      <c r="M57" s="20">
        <v>220</v>
      </c>
      <c r="N57" s="19"/>
      <c r="O57" s="33">
        <f t="shared" si="8"/>
        <v>2548</v>
      </c>
      <c r="P57" s="18" t="s">
        <v>301</v>
      </c>
      <c r="Q57" s="18" t="s">
        <v>422</v>
      </c>
      <c r="R57" s="18" t="s">
        <v>63</v>
      </c>
      <c r="S57" s="64" t="s">
        <v>304</v>
      </c>
      <c r="T57" s="18"/>
      <c r="U57" s="18" t="s">
        <v>421</v>
      </c>
      <c r="V57" s="19" t="s">
        <v>360</v>
      </c>
      <c r="W57" s="21">
        <v>1</v>
      </c>
      <c r="X57" s="20">
        <v>4</v>
      </c>
      <c r="Y57" s="18">
        <v>7</v>
      </c>
      <c r="Z57" s="22">
        <v>1</v>
      </c>
      <c r="AA57" s="55">
        <f t="shared" si="9"/>
        <v>1</v>
      </c>
      <c r="AB57" s="18" t="s">
        <v>584</v>
      </c>
      <c r="AC57" s="18"/>
      <c r="AD57" s="23" t="s">
        <v>537</v>
      </c>
      <c r="AE57" s="65" t="s">
        <v>584</v>
      </c>
      <c r="AF57" s="17" t="s">
        <v>253</v>
      </c>
      <c r="AG57" s="17" t="s">
        <v>304</v>
      </c>
      <c r="AH57" s="17" t="s">
        <v>440</v>
      </c>
      <c r="AI57" s="21">
        <v>91</v>
      </c>
      <c r="AJ57" s="35">
        <f t="shared" si="10"/>
        <v>2548</v>
      </c>
      <c r="AK57" s="36">
        <v>1</v>
      </c>
      <c r="AL57" s="49">
        <v>0</v>
      </c>
      <c r="AM57" s="36">
        <f t="shared" si="11"/>
        <v>2548</v>
      </c>
      <c r="AN57" s="10"/>
      <c r="AO57" s="56">
        <f t="shared" si="12"/>
        <v>1</v>
      </c>
    </row>
    <row r="58" spans="1:41" ht="15" customHeight="1">
      <c r="A58" s="18"/>
      <c r="B58" s="18"/>
      <c r="C58" s="18" t="s">
        <v>579</v>
      </c>
      <c r="D58" s="18"/>
      <c r="E58" s="17"/>
      <c r="F58" s="18" t="s">
        <v>423</v>
      </c>
      <c r="G58" s="17" t="s">
        <v>281</v>
      </c>
      <c r="H58" s="17" t="s">
        <v>125</v>
      </c>
      <c r="I58" s="17" t="s">
        <v>156</v>
      </c>
      <c r="J58" s="19" t="s">
        <v>63</v>
      </c>
      <c r="K58" s="20">
        <v>280</v>
      </c>
      <c r="L58" s="66">
        <f t="shared" si="13"/>
        <v>268.7673852147098</v>
      </c>
      <c r="M58" s="20">
        <v>280</v>
      </c>
      <c r="N58" s="19"/>
      <c r="O58" s="33">
        <f t="shared" si="8"/>
        <v>6750.4</v>
      </c>
      <c r="P58" s="18" t="s">
        <v>301</v>
      </c>
      <c r="Q58" s="18" t="s">
        <v>422</v>
      </c>
      <c r="R58" s="18" t="s">
        <v>63</v>
      </c>
      <c r="S58" s="64" t="s">
        <v>304</v>
      </c>
      <c r="T58" s="18"/>
      <c r="U58" s="18" t="s">
        <v>421</v>
      </c>
      <c r="V58" s="19" t="s">
        <v>361</v>
      </c>
      <c r="W58" s="21">
        <v>1</v>
      </c>
      <c r="X58" s="20">
        <v>4</v>
      </c>
      <c r="Y58" s="18">
        <v>31</v>
      </c>
      <c r="Z58" s="22">
        <v>1</v>
      </c>
      <c r="AA58" s="55">
        <f t="shared" si="9"/>
        <v>0.72974141658739078</v>
      </c>
      <c r="AB58" s="18" t="s">
        <v>582</v>
      </c>
      <c r="AC58" s="18"/>
      <c r="AD58" s="23" t="s">
        <v>538</v>
      </c>
      <c r="AE58" s="65" t="s">
        <v>582</v>
      </c>
      <c r="AF58" s="17" t="s">
        <v>254</v>
      </c>
      <c r="AG58" s="17" t="s">
        <v>304</v>
      </c>
      <c r="AH58" s="17" t="s">
        <v>453</v>
      </c>
      <c r="AI58" s="21">
        <v>74.599999999999994</v>
      </c>
      <c r="AJ58" s="35">
        <f t="shared" si="10"/>
        <v>9250.4</v>
      </c>
      <c r="AK58" s="36">
        <v>1</v>
      </c>
      <c r="AL58" s="49">
        <v>2500</v>
      </c>
      <c r="AM58" s="36">
        <f t="shared" si="11"/>
        <v>6750.4</v>
      </c>
      <c r="AN58" s="10"/>
      <c r="AO58" s="56">
        <f t="shared" si="12"/>
        <v>0.72974141658739078</v>
      </c>
    </row>
    <row r="59" spans="1:41" ht="15" customHeight="1">
      <c r="A59" s="18"/>
      <c r="B59" s="18"/>
      <c r="C59" s="18" t="s">
        <v>579</v>
      </c>
      <c r="D59" s="18"/>
      <c r="E59" s="17"/>
      <c r="F59" s="18" t="s">
        <v>423</v>
      </c>
      <c r="G59" s="17" t="s">
        <v>281</v>
      </c>
      <c r="H59" s="17" t="s">
        <v>125</v>
      </c>
      <c r="I59" s="17" t="s">
        <v>156</v>
      </c>
      <c r="J59" s="19" t="s">
        <v>63</v>
      </c>
      <c r="K59" s="20">
        <v>280</v>
      </c>
      <c r="L59" s="66">
        <f t="shared" si="13"/>
        <v>268.7673852147098</v>
      </c>
      <c r="M59" s="20">
        <v>280</v>
      </c>
      <c r="N59" s="19"/>
      <c r="O59" s="33">
        <f t="shared" si="8"/>
        <v>6750.4</v>
      </c>
      <c r="P59" s="18" t="s">
        <v>301</v>
      </c>
      <c r="Q59" s="18" t="s">
        <v>422</v>
      </c>
      <c r="R59" s="18" t="s">
        <v>63</v>
      </c>
      <c r="S59" s="64" t="s">
        <v>304</v>
      </c>
      <c r="T59" s="18"/>
      <c r="U59" s="18" t="s">
        <v>421</v>
      </c>
      <c r="V59" s="19" t="s">
        <v>362</v>
      </c>
      <c r="W59" s="21">
        <v>1</v>
      </c>
      <c r="X59" s="20">
        <v>4</v>
      </c>
      <c r="Y59" s="18">
        <v>31</v>
      </c>
      <c r="Z59" s="22">
        <v>1</v>
      </c>
      <c r="AA59" s="55">
        <f t="shared" si="9"/>
        <v>0.72974141658739078</v>
      </c>
      <c r="AB59" s="18" t="s">
        <v>582</v>
      </c>
      <c r="AC59" s="18"/>
      <c r="AD59" s="23" t="s">
        <v>539</v>
      </c>
      <c r="AE59" s="65" t="s">
        <v>582</v>
      </c>
      <c r="AF59" s="17" t="s">
        <v>255</v>
      </c>
      <c r="AG59" s="17" t="s">
        <v>304</v>
      </c>
      <c r="AH59" s="17" t="s">
        <v>453</v>
      </c>
      <c r="AI59" s="21">
        <v>74.599999999999994</v>
      </c>
      <c r="AJ59" s="35">
        <f t="shared" si="10"/>
        <v>9250.4</v>
      </c>
      <c r="AK59" s="36">
        <v>1</v>
      </c>
      <c r="AL59" s="49">
        <v>2500</v>
      </c>
      <c r="AM59" s="36">
        <f t="shared" si="11"/>
        <v>6750.4</v>
      </c>
      <c r="AN59" s="10"/>
      <c r="AO59" s="56">
        <f t="shared" si="12"/>
        <v>0.72974141658739078</v>
      </c>
    </row>
    <row r="60" spans="1:41" ht="15" customHeight="1">
      <c r="A60" s="18"/>
      <c r="B60" s="18"/>
      <c r="C60" s="18" t="s">
        <v>579</v>
      </c>
      <c r="D60" s="18"/>
      <c r="E60" s="17"/>
      <c r="F60" s="18" t="s">
        <v>423</v>
      </c>
      <c r="G60" s="17" t="s">
        <v>281</v>
      </c>
      <c r="H60" s="17" t="s">
        <v>125</v>
      </c>
      <c r="I60" s="17" t="s">
        <v>156</v>
      </c>
      <c r="J60" s="19" t="s">
        <v>63</v>
      </c>
      <c r="K60" s="20">
        <v>240</v>
      </c>
      <c r="L60" s="66">
        <f t="shared" si="13"/>
        <v>2368.5275937878087</v>
      </c>
      <c r="M60" s="20">
        <v>240</v>
      </c>
      <c r="N60" s="19"/>
      <c r="O60" s="33">
        <f t="shared" si="8"/>
        <v>58692</v>
      </c>
      <c r="P60" s="18" t="s">
        <v>301</v>
      </c>
      <c r="Q60" s="18" t="s">
        <v>422</v>
      </c>
      <c r="R60" s="18" t="s">
        <v>63</v>
      </c>
      <c r="S60" s="64" t="s">
        <v>304</v>
      </c>
      <c r="T60" s="18"/>
      <c r="U60" s="18" t="s">
        <v>421</v>
      </c>
      <c r="V60" s="19" t="s">
        <v>363</v>
      </c>
      <c r="W60" s="21">
        <v>1</v>
      </c>
      <c r="X60" s="20">
        <v>4</v>
      </c>
      <c r="Y60" s="18">
        <v>31</v>
      </c>
      <c r="Z60" s="22">
        <v>1</v>
      </c>
      <c r="AA60" s="55">
        <f t="shared" si="9"/>
        <v>0.97996393508314972</v>
      </c>
      <c r="AB60" s="18" t="s">
        <v>582</v>
      </c>
      <c r="AC60" s="18"/>
      <c r="AD60" s="23" t="s">
        <v>540</v>
      </c>
      <c r="AE60" s="65" t="s">
        <v>582</v>
      </c>
      <c r="AF60" s="17" t="s">
        <v>256</v>
      </c>
      <c r="AG60" s="17" t="s">
        <v>304</v>
      </c>
      <c r="AH60" s="17" t="s">
        <v>445</v>
      </c>
      <c r="AI60" s="21">
        <v>483</v>
      </c>
      <c r="AJ60" s="35">
        <f t="shared" si="10"/>
        <v>59892</v>
      </c>
      <c r="AK60" s="36">
        <v>1</v>
      </c>
      <c r="AL60" s="76">
        <v>1200</v>
      </c>
      <c r="AM60" s="36">
        <f t="shared" si="11"/>
        <v>58692</v>
      </c>
      <c r="AN60" s="67" t="s">
        <v>626</v>
      </c>
      <c r="AO60" s="56">
        <f t="shared" si="12"/>
        <v>0.97996393508314972</v>
      </c>
    </row>
    <row r="61" spans="1:41" ht="15" customHeight="1">
      <c r="A61" s="18"/>
      <c r="B61" s="18"/>
      <c r="C61" s="18" t="s">
        <v>579</v>
      </c>
      <c r="D61" s="18"/>
      <c r="E61" s="17"/>
      <c r="F61" s="18" t="s">
        <v>423</v>
      </c>
      <c r="G61" s="17" t="s">
        <v>281</v>
      </c>
      <c r="H61" s="17" t="s">
        <v>125</v>
      </c>
      <c r="I61" s="17" t="s">
        <v>156</v>
      </c>
      <c r="J61" s="19" t="s">
        <v>63</v>
      </c>
      <c r="K61" s="20">
        <v>240</v>
      </c>
      <c r="L61" s="66">
        <f t="shared" si="13"/>
        <v>1274.9837978981991</v>
      </c>
      <c r="M61" s="20">
        <v>240</v>
      </c>
      <c r="N61" s="19"/>
      <c r="O61" s="33">
        <f t="shared" si="8"/>
        <v>14920</v>
      </c>
      <c r="P61" s="18" t="s">
        <v>301</v>
      </c>
      <c r="Q61" s="18" t="s">
        <v>422</v>
      </c>
      <c r="R61" s="18" t="s">
        <v>63</v>
      </c>
      <c r="S61" s="64" t="s">
        <v>304</v>
      </c>
      <c r="T61" s="18"/>
      <c r="U61" s="18" t="s">
        <v>421</v>
      </c>
      <c r="V61" s="19" t="s">
        <v>364</v>
      </c>
      <c r="W61" s="21">
        <v>1</v>
      </c>
      <c r="X61" s="20">
        <v>4</v>
      </c>
      <c r="Y61" s="18">
        <v>31</v>
      </c>
      <c r="Z61" s="22">
        <v>0.5</v>
      </c>
      <c r="AA61" s="55">
        <f t="shared" si="9"/>
        <v>0.92555831265508681</v>
      </c>
      <c r="AB61" s="18" t="s">
        <v>582</v>
      </c>
      <c r="AC61" s="18"/>
      <c r="AD61" s="23" t="s">
        <v>541</v>
      </c>
      <c r="AE61" s="65" t="s">
        <v>582</v>
      </c>
      <c r="AF61" s="17" t="s">
        <v>257</v>
      </c>
      <c r="AG61" s="17" t="s">
        <v>304</v>
      </c>
      <c r="AH61" s="17" t="s">
        <v>445</v>
      </c>
      <c r="AI61" s="21">
        <v>260</v>
      </c>
      <c r="AJ61" s="35">
        <f t="shared" si="10"/>
        <v>16120</v>
      </c>
      <c r="AK61" s="36">
        <v>1</v>
      </c>
      <c r="AL61" s="76">
        <v>1200</v>
      </c>
      <c r="AM61" s="36">
        <f t="shared" si="11"/>
        <v>14920</v>
      </c>
      <c r="AN61" s="67" t="s">
        <v>626</v>
      </c>
      <c r="AO61" s="56">
        <f t="shared" si="12"/>
        <v>0.92555831265508681</v>
      </c>
    </row>
    <row r="62" spans="1:41" ht="15" customHeight="1">
      <c r="A62" s="18"/>
      <c r="B62" s="18"/>
      <c r="C62" s="18" t="s">
        <v>579</v>
      </c>
      <c r="D62" s="18"/>
      <c r="E62" s="17"/>
      <c r="F62" s="18" t="s">
        <v>423</v>
      </c>
      <c r="G62" s="17" t="s">
        <v>281</v>
      </c>
      <c r="H62" s="17" t="s">
        <v>125</v>
      </c>
      <c r="I62" s="17" t="s">
        <v>156</v>
      </c>
      <c r="J62" s="19" t="s">
        <v>63</v>
      </c>
      <c r="K62" s="20">
        <v>240</v>
      </c>
      <c r="L62" s="66">
        <f t="shared" si="13"/>
        <v>3192.363278583568</v>
      </c>
      <c r="M62" s="20">
        <v>240</v>
      </c>
      <c r="N62" s="19"/>
      <c r="O62" s="33">
        <f t="shared" si="8"/>
        <v>79524</v>
      </c>
      <c r="P62" s="18" t="s">
        <v>301</v>
      </c>
      <c r="Q62" s="18" t="s">
        <v>422</v>
      </c>
      <c r="R62" s="18" t="s">
        <v>63</v>
      </c>
      <c r="S62" s="64" t="s">
        <v>304</v>
      </c>
      <c r="T62" s="18"/>
      <c r="U62" s="18" t="s">
        <v>421</v>
      </c>
      <c r="V62" s="19" t="s">
        <v>365</v>
      </c>
      <c r="W62" s="21">
        <v>1</v>
      </c>
      <c r="X62" s="20">
        <v>4</v>
      </c>
      <c r="Y62" s="18">
        <v>31</v>
      </c>
      <c r="Z62" s="22">
        <v>1</v>
      </c>
      <c r="AA62" s="55">
        <f t="shared" si="9"/>
        <v>0.98513453248104654</v>
      </c>
      <c r="AB62" s="18" t="s">
        <v>582</v>
      </c>
      <c r="AC62" s="18"/>
      <c r="AD62" s="23" t="s">
        <v>542</v>
      </c>
      <c r="AE62" s="65" t="s">
        <v>582</v>
      </c>
      <c r="AF62" s="17" t="s">
        <v>258</v>
      </c>
      <c r="AG62" s="17" t="s">
        <v>304</v>
      </c>
      <c r="AH62" s="17" t="s">
        <v>445</v>
      </c>
      <c r="AI62" s="21">
        <v>651</v>
      </c>
      <c r="AJ62" s="35">
        <f t="shared" si="10"/>
        <v>80724</v>
      </c>
      <c r="AK62" s="36">
        <v>1</v>
      </c>
      <c r="AL62" s="76">
        <v>1200</v>
      </c>
      <c r="AM62" s="36">
        <f t="shared" si="11"/>
        <v>79524</v>
      </c>
      <c r="AN62" s="67" t="s">
        <v>626</v>
      </c>
      <c r="AO62" s="56">
        <f t="shared" si="12"/>
        <v>0.98513453248104654</v>
      </c>
    </row>
    <row r="63" spans="1:41" ht="15" customHeight="1">
      <c r="A63" s="18"/>
      <c r="B63" s="18"/>
      <c r="C63" s="18" t="s">
        <v>579</v>
      </c>
      <c r="D63" s="18"/>
      <c r="E63" s="17"/>
      <c r="F63" s="18" t="s">
        <v>423</v>
      </c>
      <c r="G63" s="17" t="s">
        <v>281</v>
      </c>
      <c r="H63" s="17" t="s">
        <v>125</v>
      </c>
      <c r="I63" s="17" t="s">
        <v>156</v>
      </c>
      <c r="J63" s="19" t="s">
        <v>63</v>
      </c>
      <c r="K63" s="20">
        <v>220</v>
      </c>
      <c r="L63" s="66">
        <f t="shared" si="13"/>
        <v>557.62101309729496</v>
      </c>
      <c r="M63" s="20">
        <v>220</v>
      </c>
      <c r="N63" s="19"/>
      <c r="O63" s="33">
        <f t="shared" si="8"/>
        <v>9937.1999999999989</v>
      </c>
      <c r="P63" s="18" t="s">
        <v>301</v>
      </c>
      <c r="Q63" s="18" t="s">
        <v>422</v>
      </c>
      <c r="R63" s="18" t="s">
        <v>63</v>
      </c>
      <c r="S63" s="64" t="s">
        <v>304</v>
      </c>
      <c r="T63" s="18"/>
      <c r="U63" s="18" t="s">
        <v>421</v>
      </c>
      <c r="V63" s="19" t="s">
        <v>366</v>
      </c>
      <c r="W63" s="21">
        <v>1</v>
      </c>
      <c r="X63" s="20">
        <v>4</v>
      </c>
      <c r="Y63" s="18">
        <v>26</v>
      </c>
      <c r="Z63" s="22">
        <v>1</v>
      </c>
      <c r="AA63" s="55">
        <f t="shared" si="9"/>
        <v>1</v>
      </c>
      <c r="AB63" s="18" t="s">
        <v>585</v>
      </c>
      <c r="AC63" s="18"/>
      <c r="AD63" s="23" t="s">
        <v>543</v>
      </c>
      <c r="AE63" s="65" t="s">
        <v>585</v>
      </c>
      <c r="AF63" s="17" t="s">
        <v>259</v>
      </c>
      <c r="AG63" s="17" t="s">
        <v>304</v>
      </c>
      <c r="AH63" s="17" t="s">
        <v>440</v>
      </c>
      <c r="AI63" s="21">
        <v>95.55</v>
      </c>
      <c r="AJ63" s="35">
        <f t="shared" si="10"/>
        <v>9937.1999999999989</v>
      </c>
      <c r="AK63" s="36">
        <v>1</v>
      </c>
      <c r="AL63" s="49">
        <v>0</v>
      </c>
      <c r="AM63" s="36">
        <f t="shared" si="11"/>
        <v>9937.1999999999989</v>
      </c>
      <c r="AN63" s="10"/>
      <c r="AO63" s="56">
        <f t="shared" si="12"/>
        <v>1</v>
      </c>
    </row>
    <row r="64" spans="1:41" ht="15" customHeight="1">
      <c r="A64" s="18"/>
      <c r="B64" s="18"/>
      <c r="C64" s="18" t="s">
        <v>579</v>
      </c>
      <c r="D64" s="18"/>
      <c r="E64" s="17"/>
      <c r="F64" s="18" t="s">
        <v>423</v>
      </c>
      <c r="G64" s="17" t="s">
        <v>281</v>
      </c>
      <c r="H64" s="17" t="s">
        <v>125</v>
      </c>
      <c r="I64" s="17" t="s">
        <v>156</v>
      </c>
      <c r="J64" s="19" t="s">
        <v>63</v>
      </c>
      <c r="K64" s="20">
        <v>220</v>
      </c>
      <c r="L64" s="66">
        <f t="shared" si="13"/>
        <v>557.62101309729496</v>
      </c>
      <c r="M64" s="20">
        <v>220</v>
      </c>
      <c r="N64" s="19"/>
      <c r="O64" s="33">
        <f t="shared" si="8"/>
        <v>9937.1999999999989</v>
      </c>
      <c r="P64" s="18" t="s">
        <v>301</v>
      </c>
      <c r="Q64" s="18" t="s">
        <v>422</v>
      </c>
      <c r="R64" s="18" t="s">
        <v>63</v>
      </c>
      <c r="S64" s="64" t="s">
        <v>304</v>
      </c>
      <c r="T64" s="18"/>
      <c r="U64" s="18" t="s">
        <v>421</v>
      </c>
      <c r="V64" s="19" t="s">
        <v>367</v>
      </c>
      <c r="W64" s="21">
        <v>1</v>
      </c>
      <c r="X64" s="20">
        <v>4</v>
      </c>
      <c r="Y64" s="18">
        <v>26</v>
      </c>
      <c r="Z64" s="22">
        <v>1</v>
      </c>
      <c r="AA64" s="55">
        <f t="shared" si="9"/>
        <v>1</v>
      </c>
      <c r="AB64" s="18" t="s">
        <v>585</v>
      </c>
      <c r="AC64" s="18"/>
      <c r="AD64" s="23" t="s">
        <v>544</v>
      </c>
      <c r="AE64" s="65" t="s">
        <v>585</v>
      </c>
      <c r="AF64" s="17" t="s">
        <v>259</v>
      </c>
      <c r="AG64" s="17" t="s">
        <v>304</v>
      </c>
      <c r="AH64" s="17" t="s">
        <v>440</v>
      </c>
      <c r="AI64" s="21">
        <v>95.55</v>
      </c>
      <c r="AJ64" s="35">
        <f t="shared" si="10"/>
        <v>9937.1999999999989</v>
      </c>
      <c r="AK64" s="36">
        <v>1</v>
      </c>
      <c r="AL64" s="49">
        <v>0</v>
      </c>
      <c r="AM64" s="36">
        <f t="shared" si="11"/>
        <v>9937.1999999999989</v>
      </c>
      <c r="AN64" s="10"/>
      <c r="AO64" s="56">
        <f t="shared" si="12"/>
        <v>1</v>
      </c>
    </row>
    <row r="65" spans="1:41" ht="15" customHeight="1">
      <c r="A65" s="18"/>
      <c r="B65" s="18"/>
      <c r="C65" s="18" t="s">
        <v>579</v>
      </c>
      <c r="D65" s="18"/>
      <c r="E65" s="17"/>
      <c r="F65" s="18" t="s">
        <v>423</v>
      </c>
      <c r="G65" s="17" t="s">
        <v>281</v>
      </c>
      <c r="H65" s="17" t="s">
        <v>125</v>
      </c>
      <c r="I65" s="17" t="s">
        <v>156</v>
      </c>
      <c r="J65" s="19" t="s">
        <v>63</v>
      </c>
      <c r="K65" s="20">
        <v>220</v>
      </c>
      <c r="L65" s="66">
        <f t="shared" si="13"/>
        <v>194.55458423999025</v>
      </c>
      <c r="M65" s="20">
        <v>220</v>
      </c>
      <c r="N65" s="19"/>
      <c r="O65" s="33">
        <f t="shared" si="8"/>
        <v>933.44999999999993</v>
      </c>
      <c r="P65" s="18" t="s">
        <v>301</v>
      </c>
      <c r="Q65" s="18" t="s">
        <v>422</v>
      </c>
      <c r="R65" s="18" t="s">
        <v>63</v>
      </c>
      <c r="S65" s="64" t="s">
        <v>304</v>
      </c>
      <c r="T65" s="18"/>
      <c r="U65" s="18" t="s">
        <v>421</v>
      </c>
      <c r="V65" s="19" t="s">
        <v>368</v>
      </c>
      <c r="W65" s="21">
        <v>1</v>
      </c>
      <c r="X65" s="20">
        <v>4</v>
      </c>
      <c r="Y65" s="18">
        <v>7</v>
      </c>
      <c r="Z65" s="22">
        <v>1</v>
      </c>
      <c r="AA65" s="55">
        <f t="shared" si="9"/>
        <v>1</v>
      </c>
      <c r="AB65" s="18" t="s">
        <v>584</v>
      </c>
      <c r="AC65" s="18"/>
      <c r="AD65" s="23" t="s">
        <v>545</v>
      </c>
      <c r="AE65" s="65" t="s">
        <v>584</v>
      </c>
      <c r="AF65" s="17" t="s">
        <v>260</v>
      </c>
      <c r="AG65" s="17" t="s">
        <v>304</v>
      </c>
      <c r="AH65" s="17" t="s">
        <v>440</v>
      </c>
      <c r="AI65" s="66">
        <v>33.337499999999999</v>
      </c>
      <c r="AJ65" s="35">
        <f t="shared" si="10"/>
        <v>933.44999999999993</v>
      </c>
      <c r="AK65" s="36">
        <v>1</v>
      </c>
      <c r="AL65" s="49">
        <v>0</v>
      </c>
      <c r="AM65" s="36">
        <f t="shared" si="11"/>
        <v>933.44999999999993</v>
      </c>
      <c r="AN65" s="10"/>
      <c r="AO65" s="56">
        <f t="shared" si="12"/>
        <v>1</v>
      </c>
    </row>
    <row r="66" spans="1:41" ht="15" customHeight="1">
      <c r="A66" s="18"/>
      <c r="B66" s="18"/>
      <c r="C66" s="18" t="s">
        <v>579</v>
      </c>
      <c r="D66" s="18"/>
      <c r="E66" s="17"/>
      <c r="F66" s="18" t="s">
        <v>423</v>
      </c>
      <c r="G66" s="17" t="s">
        <v>281</v>
      </c>
      <c r="H66" s="17" t="s">
        <v>125</v>
      </c>
      <c r="I66" s="17" t="s">
        <v>156</v>
      </c>
      <c r="J66" s="19" t="s">
        <v>63</v>
      </c>
      <c r="K66" s="20">
        <v>220</v>
      </c>
      <c r="L66" s="66">
        <f t="shared" si="13"/>
        <v>194.55458423999025</v>
      </c>
      <c r="M66" s="20">
        <v>220</v>
      </c>
      <c r="N66" s="19"/>
      <c r="O66" s="33">
        <f t="shared" si="8"/>
        <v>933.44999999999993</v>
      </c>
      <c r="P66" s="18" t="s">
        <v>301</v>
      </c>
      <c r="Q66" s="18" t="s">
        <v>422</v>
      </c>
      <c r="R66" s="18" t="s">
        <v>63</v>
      </c>
      <c r="S66" s="64" t="s">
        <v>304</v>
      </c>
      <c r="T66" s="18"/>
      <c r="U66" s="18" t="s">
        <v>421</v>
      </c>
      <c r="V66" s="19" t="s">
        <v>369</v>
      </c>
      <c r="W66" s="21">
        <v>1</v>
      </c>
      <c r="X66" s="20">
        <v>4</v>
      </c>
      <c r="Y66" s="18">
        <v>7</v>
      </c>
      <c r="Z66" s="22">
        <v>1</v>
      </c>
      <c r="AA66" s="55">
        <f t="shared" si="9"/>
        <v>1</v>
      </c>
      <c r="AB66" s="18" t="s">
        <v>584</v>
      </c>
      <c r="AC66" s="18"/>
      <c r="AD66" s="23" t="s">
        <v>546</v>
      </c>
      <c r="AE66" s="65" t="s">
        <v>584</v>
      </c>
      <c r="AF66" s="17" t="s">
        <v>261</v>
      </c>
      <c r="AG66" s="17" t="s">
        <v>304</v>
      </c>
      <c r="AH66" s="17" t="s">
        <v>440</v>
      </c>
      <c r="AI66" s="66">
        <v>33.337499999999999</v>
      </c>
      <c r="AJ66" s="35">
        <f t="shared" si="10"/>
        <v>933.44999999999993</v>
      </c>
      <c r="AK66" s="36">
        <v>1</v>
      </c>
      <c r="AL66" s="49">
        <v>0</v>
      </c>
      <c r="AM66" s="36">
        <f t="shared" si="11"/>
        <v>933.44999999999993</v>
      </c>
      <c r="AN66" s="10"/>
      <c r="AO66" s="56">
        <f t="shared" si="12"/>
        <v>1</v>
      </c>
    </row>
    <row r="67" spans="1:41" ht="15" customHeight="1">
      <c r="A67" s="18"/>
      <c r="B67" s="18"/>
      <c r="C67" s="18" t="s">
        <v>579</v>
      </c>
      <c r="D67" s="18"/>
      <c r="E67" s="17"/>
      <c r="F67" s="18" t="s">
        <v>423</v>
      </c>
      <c r="G67" s="17" t="s">
        <v>281</v>
      </c>
      <c r="H67" s="17" t="s">
        <v>125</v>
      </c>
      <c r="I67" s="17" t="s">
        <v>156</v>
      </c>
      <c r="J67" s="19" t="s">
        <v>63</v>
      </c>
      <c r="K67" s="20">
        <v>220</v>
      </c>
      <c r="L67" s="66">
        <f t="shared" si="13"/>
        <v>214.46962042203651</v>
      </c>
      <c r="M67" s="20">
        <v>220</v>
      </c>
      <c r="N67" s="19"/>
      <c r="O67" s="33">
        <f t="shared" si="8"/>
        <v>3822</v>
      </c>
      <c r="P67" s="18" t="s">
        <v>301</v>
      </c>
      <c r="Q67" s="18" t="s">
        <v>422</v>
      </c>
      <c r="R67" s="18" t="s">
        <v>63</v>
      </c>
      <c r="S67" s="64" t="s">
        <v>304</v>
      </c>
      <c r="T67" s="18"/>
      <c r="U67" s="18" t="s">
        <v>421</v>
      </c>
      <c r="V67" s="19" t="s">
        <v>370</v>
      </c>
      <c r="W67" s="21">
        <v>1</v>
      </c>
      <c r="X67" s="20">
        <v>4</v>
      </c>
      <c r="Y67" s="18">
        <v>26</v>
      </c>
      <c r="Z67" s="22">
        <v>1</v>
      </c>
      <c r="AA67" s="55">
        <f t="shared" si="9"/>
        <v>1</v>
      </c>
      <c r="AB67" s="18" t="s">
        <v>585</v>
      </c>
      <c r="AC67" s="18"/>
      <c r="AD67" s="23" t="s">
        <v>547</v>
      </c>
      <c r="AE67" s="65" t="s">
        <v>585</v>
      </c>
      <c r="AF67" s="17" t="s">
        <v>262</v>
      </c>
      <c r="AG67" s="17" t="s">
        <v>304</v>
      </c>
      <c r="AH67" s="17" t="s">
        <v>440</v>
      </c>
      <c r="AI67" s="21">
        <v>36.75</v>
      </c>
      <c r="AJ67" s="35">
        <f t="shared" si="10"/>
        <v>3822</v>
      </c>
      <c r="AK67" s="36">
        <v>1</v>
      </c>
      <c r="AL67" s="49">
        <v>0</v>
      </c>
      <c r="AM67" s="36">
        <f t="shared" si="11"/>
        <v>3822</v>
      </c>
      <c r="AN67" s="10"/>
      <c r="AO67" s="56">
        <f t="shared" si="12"/>
        <v>1</v>
      </c>
    </row>
    <row r="68" spans="1:41" ht="15" customHeight="1">
      <c r="A68" s="18"/>
      <c r="B68" s="18"/>
      <c r="C68" s="18" t="s">
        <v>579</v>
      </c>
      <c r="D68" s="18"/>
      <c r="E68" s="17"/>
      <c r="F68" s="18" t="s">
        <v>423</v>
      </c>
      <c r="G68" s="17" t="s">
        <v>281</v>
      </c>
      <c r="H68" s="17" t="s">
        <v>125</v>
      </c>
      <c r="I68" s="17" t="s">
        <v>156</v>
      </c>
      <c r="J68" s="19" t="s">
        <v>63</v>
      </c>
      <c r="K68" s="20">
        <v>220</v>
      </c>
      <c r="L68" s="66">
        <f t="shared" si="13"/>
        <v>214.46962042203651</v>
      </c>
      <c r="M68" s="20">
        <v>220</v>
      </c>
      <c r="N68" s="19"/>
      <c r="O68" s="33">
        <f t="shared" si="8"/>
        <v>3822</v>
      </c>
      <c r="P68" s="18" t="s">
        <v>301</v>
      </c>
      <c r="Q68" s="18" t="s">
        <v>422</v>
      </c>
      <c r="R68" s="18" t="s">
        <v>63</v>
      </c>
      <c r="S68" s="64" t="s">
        <v>304</v>
      </c>
      <c r="T68" s="18"/>
      <c r="U68" s="18" t="s">
        <v>421</v>
      </c>
      <c r="V68" s="19" t="s">
        <v>371</v>
      </c>
      <c r="W68" s="21">
        <v>1</v>
      </c>
      <c r="X68" s="20">
        <v>4</v>
      </c>
      <c r="Y68" s="18">
        <v>26</v>
      </c>
      <c r="Z68" s="22">
        <v>1</v>
      </c>
      <c r="AA68" s="55">
        <f t="shared" si="9"/>
        <v>1</v>
      </c>
      <c r="AB68" s="18" t="s">
        <v>585</v>
      </c>
      <c r="AC68" s="18"/>
      <c r="AD68" s="23" t="s">
        <v>548</v>
      </c>
      <c r="AE68" s="65" t="s">
        <v>585</v>
      </c>
      <c r="AF68" s="17" t="s">
        <v>263</v>
      </c>
      <c r="AG68" s="17" t="s">
        <v>304</v>
      </c>
      <c r="AH68" s="17" t="s">
        <v>440</v>
      </c>
      <c r="AI68" s="21">
        <v>36.75</v>
      </c>
      <c r="AJ68" s="35">
        <f t="shared" si="10"/>
        <v>3822</v>
      </c>
      <c r="AK68" s="36">
        <v>1</v>
      </c>
      <c r="AL68" s="49">
        <v>0</v>
      </c>
      <c r="AM68" s="36">
        <f t="shared" si="11"/>
        <v>3822</v>
      </c>
      <c r="AN68" s="10"/>
      <c r="AO68" s="56">
        <f t="shared" si="12"/>
        <v>1</v>
      </c>
    </row>
    <row r="69" spans="1:41">
      <c r="A69" s="18"/>
      <c r="B69" s="18"/>
      <c r="C69" s="18"/>
      <c r="D69" s="18"/>
      <c r="E69" s="64"/>
      <c r="F69" s="18" t="s">
        <v>423</v>
      </c>
      <c r="G69" s="64" t="s">
        <v>281</v>
      </c>
      <c r="H69" s="64" t="s">
        <v>125</v>
      </c>
      <c r="I69" s="64" t="s">
        <v>161</v>
      </c>
      <c r="J69" s="19" t="s">
        <v>63</v>
      </c>
      <c r="K69" s="20">
        <v>330</v>
      </c>
      <c r="L69" s="66">
        <f t="shared" si="13"/>
        <v>1094.5569743685494</v>
      </c>
      <c r="M69" s="20">
        <v>330</v>
      </c>
      <c r="N69" s="19"/>
      <c r="O69" s="33">
        <f t="shared" si="8"/>
        <v>3376</v>
      </c>
      <c r="P69" s="18" t="s">
        <v>301</v>
      </c>
      <c r="Q69" s="18" t="s">
        <v>422</v>
      </c>
      <c r="R69" s="18" t="s">
        <v>63</v>
      </c>
      <c r="S69" s="64" t="s">
        <v>302</v>
      </c>
      <c r="T69" s="18"/>
      <c r="U69" s="18" t="s">
        <v>421</v>
      </c>
      <c r="V69" s="19"/>
      <c r="W69" s="21">
        <v>1</v>
      </c>
      <c r="X69" s="20">
        <v>1</v>
      </c>
      <c r="Y69" s="61">
        <v>8</v>
      </c>
      <c r="Z69" s="22">
        <v>1</v>
      </c>
      <c r="AA69" s="55">
        <f t="shared" si="9"/>
        <v>1</v>
      </c>
      <c r="AB69" s="18" t="s">
        <v>604</v>
      </c>
      <c r="AC69" s="18"/>
      <c r="AD69" s="23" t="s">
        <v>484</v>
      </c>
      <c r="AE69" s="65" t="s">
        <v>604</v>
      </c>
      <c r="AF69" s="64" t="s">
        <v>216</v>
      </c>
      <c r="AG69" s="17" t="s">
        <v>302</v>
      </c>
      <c r="AH69" s="64" t="s">
        <v>449</v>
      </c>
      <c r="AI69" s="21">
        <v>422</v>
      </c>
      <c r="AJ69" s="35">
        <f t="shared" si="10"/>
        <v>3376</v>
      </c>
      <c r="AK69" s="36">
        <v>1</v>
      </c>
      <c r="AL69" s="49">
        <v>0</v>
      </c>
      <c r="AM69" s="36">
        <f t="shared" si="11"/>
        <v>3376</v>
      </c>
      <c r="AN69" s="10"/>
      <c r="AO69" s="56">
        <f t="shared" si="12"/>
        <v>1</v>
      </c>
    </row>
    <row r="70" spans="1:41" ht="15" customHeight="1">
      <c r="A70" s="18"/>
      <c r="B70" s="18"/>
      <c r="C70" s="18" t="s">
        <v>579</v>
      </c>
      <c r="D70" s="18"/>
      <c r="E70" s="17"/>
      <c r="F70" s="18" t="s">
        <v>423</v>
      </c>
      <c r="G70" s="17" t="s">
        <v>281</v>
      </c>
      <c r="H70" s="17" t="s">
        <v>125</v>
      </c>
      <c r="I70" s="17"/>
      <c r="J70" s="19" t="s">
        <v>63</v>
      </c>
      <c r="K70" s="20">
        <v>280</v>
      </c>
      <c r="L70" s="66">
        <f t="shared" si="13"/>
        <v>450.34749533295889</v>
      </c>
      <c r="M70" s="20">
        <v>280</v>
      </c>
      <c r="N70" s="19"/>
      <c r="O70" s="33">
        <f t="shared" si="8"/>
        <v>5000</v>
      </c>
      <c r="P70" s="18" t="s">
        <v>301</v>
      </c>
      <c r="Q70" s="18" t="s">
        <v>422</v>
      </c>
      <c r="R70" s="18" t="s">
        <v>63</v>
      </c>
      <c r="S70" s="64" t="s">
        <v>304</v>
      </c>
      <c r="T70" s="18"/>
      <c r="U70" s="18" t="s">
        <v>421</v>
      </c>
      <c r="V70" s="19"/>
      <c r="W70" s="21">
        <v>1</v>
      </c>
      <c r="X70" s="20">
        <v>2</v>
      </c>
      <c r="Y70" s="18">
        <v>30</v>
      </c>
      <c r="Z70" s="22">
        <v>1</v>
      </c>
      <c r="AA70" s="55">
        <f t="shared" si="9"/>
        <v>0.66666666666666663</v>
      </c>
      <c r="AB70" s="18" t="s">
        <v>583</v>
      </c>
      <c r="AC70" s="18"/>
      <c r="AD70" s="23" t="s">
        <v>572</v>
      </c>
      <c r="AE70" s="65" t="s">
        <v>583</v>
      </c>
      <c r="AF70" s="17" t="s">
        <v>279</v>
      </c>
      <c r="AG70" s="17" t="s">
        <v>304</v>
      </c>
      <c r="AH70" s="17" t="s">
        <v>453</v>
      </c>
      <c r="AI70" s="21">
        <v>125</v>
      </c>
      <c r="AJ70" s="35">
        <f t="shared" si="10"/>
        <v>7500</v>
      </c>
      <c r="AK70" s="36">
        <v>1</v>
      </c>
      <c r="AL70" s="49">
        <v>2500</v>
      </c>
      <c r="AM70" s="36">
        <f t="shared" si="11"/>
        <v>5000</v>
      </c>
      <c r="AN70" s="10"/>
      <c r="AO70" s="56">
        <f t="shared" si="12"/>
        <v>0.66666666666666663</v>
      </c>
    </row>
    <row r="71" spans="1:41" ht="15" customHeight="1">
      <c r="A71" s="39"/>
      <c r="B71" s="39"/>
      <c r="C71" s="39" t="s">
        <v>574</v>
      </c>
      <c r="D71" s="39"/>
      <c r="E71" s="40"/>
      <c r="F71" s="39" t="s">
        <v>423</v>
      </c>
      <c r="G71" s="40" t="s">
        <v>281</v>
      </c>
      <c r="H71" s="40" t="s">
        <v>125</v>
      </c>
      <c r="I71" s="40"/>
      <c r="J71" s="41" t="s">
        <v>63</v>
      </c>
      <c r="K71" s="42">
        <v>330</v>
      </c>
      <c r="L71" s="66">
        <f t="shared" si="13"/>
        <v>1602.9294079615249</v>
      </c>
      <c r="M71" s="42">
        <v>330</v>
      </c>
      <c r="N71" s="41"/>
      <c r="O71" s="44">
        <f t="shared" ref="O71:O102" si="14">AM71</f>
        <v>3126</v>
      </c>
      <c r="P71" s="39" t="s">
        <v>301</v>
      </c>
      <c r="Q71" s="39" t="s">
        <v>422</v>
      </c>
      <c r="R71" s="39" t="s">
        <v>63</v>
      </c>
      <c r="S71" s="40" t="s">
        <v>304</v>
      </c>
      <c r="T71" s="39"/>
      <c r="U71" s="39" t="s">
        <v>421</v>
      </c>
      <c r="V71" s="41"/>
      <c r="W71" s="43">
        <v>1</v>
      </c>
      <c r="X71" s="42">
        <v>1</v>
      </c>
      <c r="Y71" s="39">
        <v>7</v>
      </c>
      <c r="Z71" s="45">
        <v>1</v>
      </c>
      <c r="AA71" s="55">
        <f t="shared" ref="AA71:AA102" si="15">AO71</f>
        <v>0.72260748959778087</v>
      </c>
      <c r="AB71" s="39" t="s">
        <v>592</v>
      </c>
      <c r="AC71" s="39"/>
      <c r="AD71" s="46" t="s">
        <v>516</v>
      </c>
      <c r="AE71" s="39" t="s">
        <v>592</v>
      </c>
      <c r="AF71" s="40" t="s">
        <v>238</v>
      </c>
      <c r="AG71" s="40" t="s">
        <v>304</v>
      </c>
      <c r="AH71" s="40" t="s">
        <v>439</v>
      </c>
      <c r="AI71" s="43">
        <v>618</v>
      </c>
      <c r="AJ71" s="47">
        <f t="shared" ref="AJ71:AJ102" si="16">AI71*Z71*Y71*X71</f>
        <v>4326</v>
      </c>
      <c r="AK71" s="36">
        <v>1</v>
      </c>
      <c r="AL71" s="76">
        <v>1200</v>
      </c>
      <c r="AM71" s="48">
        <f t="shared" ref="AM71:AM102" si="17">AJ71*AK71-AL71</f>
        <v>3126</v>
      </c>
      <c r="AN71" s="67" t="s">
        <v>626</v>
      </c>
      <c r="AO71" s="56">
        <f t="shared" ref="AO71:AO102" si="18">AM71/AJ71</f>
        <v>0.72260748959778087</v>
      </c>
    </row>
    <row r="72" spans="1:41" ht="15" customHeight="1">
      <c r="A72" s="18"/>
      <c r="B72" s="18"/>
      <c r="C72" s="18" t="s">
        <v>580</v>
      </c>
      <c r="D72" s="18"/>
      <c r="E72" s="17"/>
      <c r="F72" s="18" t="s">
        <v>423</v>
      </c>
      <c r="G72" s="17" t="s">
        <v>281</v>
      </c>
      <c r="H72" s="17" t="s">
        <v>282</v>
      </c>
      <c r="I72" s="17" t="s">
        <v>283</v>
      </c>
      <c r="J72" s="19" t="s">
        <v>63</v>
      </c>
      <c r="K72" s="20">
        <v>110</v>
      </c>
      <c r="L72" s="66">
        <f t="shared" si="13"/>
        <v>163.40542508345638</v>
      </c>
      <c r="M72" s="20">
        <v>110</v>
      </c>
      <c r="N72" s="19"/>
      <c r="O72" s="33">
        <f t="shared" si="14"/>
        <v>2324</v>
      </c>
      <c r="P72" s="18" t="s">
        <v>301</v>
      </c>
      <c r="Q72" s="18" t="s">
        <v>422</v>
      </c>
      <c r="R72" s="18" t="s">
        <v>63</v>
      </c>
      <c r="S72" s="64" t="s">
        <v>303</v>
      </c>
      <c r="T72" s="18"/>
      <c r="U72" s="18" t="s">
        <v>421</v>
      </c>
      <c r="V72" s="19" t="s">
        <v>309</v>
      </c>
      <c r="W72" s="21">
        <v>1</v>
      </c>
      <c r="X72" s="20">
        <v>4</v>
      </c>
      <c r="Y72" s="18">
        <v>108</v>
      </c>
      <c r="Z72" s="22">
        <v>1</v>
      </c>
      <c r="AA72" s="55">
        <f t="shared" si="15"/>
        <v>0.76851851851851849</v>
      </c>
      <c r="AB72" s="18" t="s">
        <v>596</v>
      </c>
      <c r="AC72" s="18"/>
      <c r="AD72" s="23" t="s">
        <v>468</v>
      </c>
      <c r="AE72" s="65" t="s">
        <v>596</v>
      </c>
      <c r="AF72" s="17" t="s">
        <v>200</v>
      </c>
      <c r="AG72" s="17" t="s">
        <v>303</v>
      </c>
      <c r="AH72" s="17" t="s">
        <v>438</v>
      </c>
      <c r="AI72" s="21">
        <v>7</v>
      </c>
      <c r="AJ72" s="35">
        <f t="shared" si="16"/>
        <v>3024</v>
      </c>
      <c r="AK72" s="36">
        <v>1</v>
      </c>
      <c r="AL72" s="49">
        <v>700</v>
      </c>
      <c r="AM72" s="36">
        <f t="shared" si="17"/>
        <v>2324</v>
      </c>
      <c r="AN72" s="10" t="s">
        <v>600</v>
      </c>
      <c r="AO72" s="56">
        <f t="shared" si="18"/>
        <v>0.76851851851851849</v>
      </c>
    </row>
    <row r="73" spans="1:41" ht="15" customHeight="1">
      <c r="A73" s="18"/>
      <c r="B73" s="18"/>
      <c r="C73" s="18" t="s">
        <v>580</v>
      </c>
      <c r="D73" s="18"/>
      <c r="E73" s="17"/>
      <c r="F73" s="18" t="s">
        <v>423</v>
      </c>
      <c r="G73" s="17" t="s">
        <v>281</v>
      </c>
      <c r="H73" s="17" t="s">
        <v>125</v>
      </c>
      <c r="I73" s="17" t="s">
        <v>125</v>
      </c>
      <c r="J73" s="19" t="s">
        <v>63</v>
      </c>
      <c r="K73" s="20">
        <v>180</v>
      </c>
      <c r="L73" s="66">
        <f t="shared" si="13"/>
        <v>549.22378986383956</v>
      </c>
      <c r="M73" s="20">
        <v>180</v>
      </c>
      <c r="N73" s="19"/>
      <c r="O73" s="33">
        <f t="shared" si="14"/>
        <v>2870.5</v>
      </c>
      <c r="P73" s="18" t="s">
        <v>301</v>
      </c>
      <c r="Q73" s="18" t="s">
        <v>422</v>
      </c>
      <c r="R73" s="18" t="s">
        <v>63</v>
      </c>
      <c r="S73" s="64" t="s">
        <v>304</v>
      </c>
      <c r="T73" s="18"/>
      <c r="U73" s="18" t="s">
        <v>421</v>
      </c>
      <c r="V73" s="19" t="s">
        <v>312</v>
      </c>
      <c r="W73" s="21">
        <v>1</v>
      </c>
      <c r="X73" s="20">
        <v>1</v>
      </c>
      <c r="Y73" s="18">
        <v>107</v>
      </c>
      <c r="Z73" s="22">
        <v>0.5</v>
      </c>
      <c r="AA73" s="55">
        <f t="shared" si="15"/>
        <v>0.85165405726153387</v>
      </c>
      <c r="AB73" s="18" t="s">
        <v>596</v>
      </c>
      <c r="AC73" s="18"/>
      <c r="AD73" s="23" t="s">
        <v>473</v>
      </c>
      <c r="AE73" s="65" t="s">
        <v>596</v>
      </c>
      <c r="AF73" s="17" t="s">
        <v>206</v>
      </c>
      <c r="AG73" s="17" t="s">
        <v>304</v>
      </c>
      <c r="AH73" s="17" t="s">
        <v>442</v>
      </c>
      <c r="AI73" s="21">
        <v>63</v>
      </c>
      <c r="AJ73" s="35">
        <f t="shared" si="16"/>
        <v>3370.5</v>
      </c>
      <c r="AK73" s="36">
        <v>1</v>
      </c>
      <c r="AL73" s="49">
        <v>500</v>
      </c>
      <c r="AM73" s="36">
        <f t="shared" si="17"/>
        <v>2870.5</v>
      </c>
      <c r="AN73" s="10"/>
      <c r="AO73" s="56">
        <f t="shared" si="18"/>
        <v>0.85165405726153387</v>
      </c>
    </row>
    <row r="74" spans="1:41" ht="15" customHeight="1">
      <c r="A74" s="18"/>
      <c r="B74" s="18"/>
      <c r="C74" s="18" t="s">
        <v>580</v>
      </c>
      <c r="D74" s="18"/>
      <c r="E74" s="17"/>
      <c r="F74" s="18" t="s">
        <v>423</v>
      </c>
      <c r="G74" s="17" t="s">
        <v>281</v>
      </c>
      <c r="H74" s="17" t="s">
        <v>125</v>
      </c>
      <c r="I74" s="17" t="s">
        <v>125</v>
      </c>
      <c r="J74" s="19" t="s">
        <v>63</v>
      </c>
      <c r="K74" s="20">
        <v>180</v>
      </c>
      <c r="L74" s="66">
        <f t="shared" si="13"/>
        <v>549.22378986383956</v>
      </c>
      <c r="M74" s="20">
        <v>180</v>
      </c>
      <c r="N74" s="19"/>
      <c r="O74" s="33">
        <f t="shared" si="14"/>
        <v>2870.5</v>
      </c>
      <c r="P74" s="18" t="s">
        <v>301</v>
      </c>
      <c r="Q74" s="18" t="s">
        <v>422</v>
      </c>
      <c r="R74" s="18" t="s">
        <v>63</v>
      </c>
      <c r="S74" s="64" t="s">
        <v>304</v>
      </c>
      <c r="T74" s="18"/>
      <c r="U74" s="18" t="s">
        <v>421</v>
      </c>
      <c r="V74" s="19" t="s">
        <v>313</v>
      </c>
      <c r="W74" s="21">
        <v>1</v>
      </c>
      <c r="X74" s="20">
        <v>1</v>
      </c>
      <c r="Y74" s="18">
        <v>107</v>
      </c>
      <c r="Z74" s="22">
        <v>0.5</v>
      </c>
      <c r="AA74" s="55">
        <f t="shared" si="15"/>
        <v>0.85165405726153387</v>
      </c>
      <c r="AB74" s="18" t="s">
        <v>596</v>
      </c>
      <c r="AC74" s="18"/>
      <c r="AD74" s="23" t="s">
        <v>474</v>
      </c>
      <c r="AE74" s="65" t="s">
        <v>596</v>
      </c>
      <c r="AF74" s="17" t="s">
        <v>206</v>
      </c>
      <c r="AG74" s="17" t="s">
        <v>304</v>
      </c>
      <c r="AH74" s="17" t="s">
        <v>442</v>
      </c>
      <c r="AI74" s="21">
        <v>63</v>
      </c>
      <c r="AJ74" s="35">
        <f t="shared" si="16"/>
        <v>3370.5</v>
      </c>
      <c r="AK74" s="36">
        <v>1</v>
      </c>
      <c r="AL74" s="49">
        <v>500</v>
      </c>
      <c r="AM74" s="36">
        <f t="shared" si="17"/>
        <v>2870.5</v>
      </c>
      <c r="AN74" s="10"/>
      <c r="AO74" s="56">
        <f t="shared" si="18"/>
        <v>0.85165405726153387</v>
      </c>
    </row>
    <row r="75" spans="1:41" ht="15" customHeight="1">
      <c r="A75" s="39"/>
      <c r="B75" s="39"/>
      <c r="C75" s="39" t="s">
        <v>574</v>
      </c>
      <c r="D75" s="39"/>
      <c r="E75" s="40"/>
      <c r="F75" s="39" t="s">
        <v>423</v>
      </c>
      <c r="G75" s="40" t="s">
        <v>281</v>
      </c>
      <c r="H75" s="40" t="s">
        <v>125</v>
      </c>
      <c r="I75" s="40"/>
      <c r="J75" s="41" t="s">
        <v>63</v>
      </c>
      <c r="K75" s="42">
        <v>330</v>
      </c>
      <c r="L75" s="66">
        <f t="shared" si="13"/>
        <v>1602.9294079615249</v>
      </c>
      <c r="M75" s="42">
        <v>330</v>
      </c>
      <c r="N75" s="41"/>
      <c r="O75" s="44">
        <f t="shared" si="14"/>
        <v>3126</v>
      </c>
      <c r="P75" s="39" t="s">
        <v>301</v>
      </c>
      <c r="Q75" s="39" t="s">
        <v>422</v>
      </c>
      <c r="R75" s="39" t="s">
        <v>63</v>
      </c>
      <c r="S75" s="40" t="s">
        <v>304</v>
      </c>
      <c r="T75" s="39"/>
      <c r="U75" s="39" t="s">
        <v>421</v>
      </c>
      <c r="V75" s="41"/>
      <c r="W75" s="43">
        <v>1</v>
      </c>
      <c r="X75" s="42">
        <v>1</v>
      </c>
      <c r="Y75" s="39">
        <v>7</v>
      </c>
      <c r="Z75" s="45">
        <v>1</v>
      </c>
      <c r="AA75" s="55">
        <f t="shared" si="15"/>
        <v>0.72260748959778087</v>
      </c>
      <c r="AB75" s="39" t="s">
        <v>592</v>
      </c>
      <c r="AC75" s="39"/>
      <c r="AD75" s="46" t="s">
        <v>517</v>
      </c>
      <c r="AE75" s="39" t="s">
        <v>592</v>
      </c>
      <c r="AF75" s="40" t="s">
        <v>239</v>
      </c>
      <c r="AG75" s="40" t="s">
        <v>304</v>
      </c>
      <c r="AH75" s="40" t="s">
        <v>439</v>
      </c>
      <c r="AI75" s="43">
        <v>618</v>
      </c>
      <c r="AJ75" s="47">
        <f t="shared" si="16"/>
        <v>4326</v>
      </c>
      <c r="AK75" s="36">
        <v>1</v>
      </c>
      <c r="AL75" s="76">
        <v>1200</v>
      </c>
      <c r="AM75" s="48">
        <f t="shared" si="17"/>
        <v>3126</v>
      </c>
      <c r="AN75" s="67" t="s">
        <v>626</v>
      </c>
      <c r="AO75" s="56">
        <f t="shared" si="18"/>
        <v>0.72260748959778087</v>
      </c>
    </row>
    <row r="76" spans="1:41" ht="15" customHeight="1">
      <c r="A76" s="39"/>
      <c r="B76" s="39"/>
      <c r="C76" s="39" t="s">
        <v>574</v>
      </c>
      <c r="D76" s="39"/>
      <c r="E76" s="40"/>
      <c r="F76" s="39" t="s">
        <v>423</v>
      </c>
      <c r="G76" s="40" t="s">
        <v>281</v>
      </c>
      <c r="H76" s="40" t="s">
        <v>125</v>
      </c>
      <c r="I76" s="40"/>
      <c r="J76" s="41" t="s">
        <v>63</v>
      </c>
      <c r="K76" s="42">
        <v>330</v>
      </c>
      <c r="L76" s="66">
        <f t="shared" si="13"/>
        <v>1742.991200890202</v>
      </c>
      <c r="M76" s="42">
        <v>330</v>
      </c>
      <c r="N76" s="41"/>
      <c r="O76" s="44">
        <f t="shared" si="14"/>
        <v>3504</v>
      </c>
      <c r="P76" s="39" t="s">
        <v>301</v>
      </c>
      <c r="Q76" s="39" t="s">
        <v>422</v>
      </c>
      <c r="R76" s="39" t="s">
        <v>63</v>
      </c>
      <c r="S76" s="40" t="s">
        <v>304</v>
      </c>
      <c r="T76" s="39"/>
      <c r="U76" s="39" t="s">
        <v>421</v>
      </c>
      <c r="V76" s="41"/>
      <c r="W76" s="43">
        <v>1</v>
      </c>
      <c r="X76" s="42">
        <v>1</v>
      </c>
      <c r="Y76" s="39">
        <v>7</v>
      </c>
      <c r="Z76" s="45">
        <v>1</v>
      </c>
      <c r="AA76" s="55">
        <f t="shared" si="15"/>
        <v>0.74489795918367352</v>
      </c>
      <c r="AB76" s="39" t="s">
        <v>592</v>
      </c>
      <c r="AC76" s="39"/>
      <c r="AD76" s="46" t="s">
        <v>518</v>
      </c>
      <c r="AE76" s="39" t="s">
        <v>592</v>
      </c>
      <c r="AF76" s="40" t="s">
        <v>240</v>
      </c>
      <c r="AG76" s="40" t="s">
        <v>304</v>
      </c>
      <c r="AH76" s="40" t="s">
        <v>439</v>
      </c>
      <c r="AI76" s="43">
        <v>672</v>
      </c>
      <c r="AJ76" s="47">
        <f t="shared" si="16"/>
        <v>4704</v>
      </c>
      <c r="AK76" s="36">
        <v>1</v>
      </c>
      <c r="AL76" s="76">
        <v>1200</v>
      </c>
      <c r="AM76" s="48">
        <f t="shared" si="17"/>
        <v>3504</v>
      </c>
      <c r="AN76" s="67" t="s">
        <v>626</v>
      </c>
      <c r="AO76" s="56">
        <f t="shared" si="18"/>
        <v>0.74489795918367352</v>
      </c>
    </row>
    <row r="77" spans="1:41" ht="15" customHeight="1">
      <c r="A77" s="39"/>
      <c r="B77" s="39"/>
      <c r="C77" s="39" t="s">
        <v>574</v>
      </c>
      <c r="D77" s="39"/>
      <c r="E77" s="40"/>
      <c r="F77" s="39" t="s">
        <v>423</v>
      </c>
      <c r="G77" s="40" t="s">
        <v>281</v>
      </c>
      <c r="H77" s="40" t="s">
        <v>125</v>
      </c>
      <c r="I77" s="40"/>
      <c r="J77" s="41" t="s">
        <v>63</v>
      </c>
      <c r="K77" s="42">
        <v>330</v>
      </c>
      <c r="L77" s="66">
        <f t="shared" si="13"/>
        <v>1742.991200890202</v>
      </c>
      <c r="M77" s="42">
        <v>330</v>
      </c>
      <c r="N77" s="41"/>
      <c r="O77" s="44">
        <f t="shared" si="14"/>
        <v>3504</v>
      </c>
      <c r="P77" s="39" t="s">
        <v>301</v>
      </c>
      <c r="Q77" s="39" t="s">
        <v>422</v>
      </c>
      <c r="R77" s="39" t="s">
        <v>63</v>
      </c>
      <c r="S77" s="40" t="s">
        <v>304</v>
      </c>
      <c r="T77" s="39"/>
      <c r="U77" s="39" t="s">
        <v>421</v>
      </c>
      <c r="V77" s="41"/>
      <c r="W77" s="43">
        <v>1</v>
      </c>
      <c r="X77" s="42">
        <v>1</v>
      </c>
      <c r="Y77" s="39">
        <v>7</v>
      </c>
      <c r="Z77" s="45">
        <v>1</v>
      </c>
      <c r="AA77" s="55">
        <f t="shared" si="15"/>
        <v>0.74489795918367352</v>
      </c>
      <c r="AB77" s="39" t="s">
        <v>592</v>
      </c>
      <c r="AC77" s="39"/>
      <c r="AD77" s="46" t="s">
        <v>519</v>
      </c>
      <c r="AE77" s="39" t="s">
        <v>592</v>
      </c>
      <c r="AF77" s="40" t="s">
        <v>241</v>
      </c>
      <c r="AG77" s="40" t="s">
        <v>304</v>
      </c>
      <c r="AH77" s="40" t="s">
        <v>439</v>
      </c>
      <c r="AI77" s="43">
        <v>672</v>
      </c>
      <c r="AJ77" s="47">
        <f t="shared" si="16"/>
        <v>4704</v>
      </c>
      <c r="AK77" s="36">
        <v>1</v>
      </c>
      <c r="AL77" s="76">
        <v>1200</v>
      </c>
      <c r="AM77" s="48">
        <f t="shared" si="17"/>
        <v>3504</v>
      </c>
      <c r="AN77" s="67" t="s">
        <v>626</v>
      </c>
      <c r="AO77" s="56">
        <f t="shared" si="18"/>
        <v>0.74489795918367352</v>
      </c>
    </row>
    <row r="78" spans="1:41" ht="15" customHeight="1">
      <c r="A78" s="39"/>
      <c r="B78" s="39"/>
      <c r="C78" s="39" t="s">
        <v>574</v>
      </c>
      <c r="D78" s="39"/>
      <c r="E78" s="40"/>
      <c r="F78" s="39" t="s">
        <v>423</v>
      </c>
      <c r="G78" s="40" t="s">
        <v>281</v>
      </c>
      <c r="H78" s="40" t="s">
        <v>125</v>
      </c>
      <c r="I78" s="40"/>
      <c r="J78" s="41" t="s">
        <v>63</v>
      </c>
      <c r="K78" s="42">
        <v>330</v>
      </c>
      <c r="L78" s="66">
        <f t="shared" si="13"/>
        <v>1078.9945529320298</v>
      </c>
      <c r="M78" s="42">
        <v>330</v>
      </c>
      <c r="N78" s="41"/>
      <c r="O78" s="44">
        <f t="shared" si="14"/>
        <v>1712</v>
      </c>
      <c r="P78" s="39" t="s">
        <v>301</v>
      </c>
      <c r="Q78" s="39" t="s">
        <v>422</v>
      </c>
      <c r="R78" s="39" t="s">
        <v>63</v>
      </c>
      <c r="S78" s="40" t="s">
        <v>304</v>
      </c>
      <c r="T78" s="39"/>
      <c r="U78" s="39" t="s">
        <v>421</v>
      </c>
      <c r="V78" s="41"/>
      <c r="W78" s="43">
        <v>1</v>
      </c>
      <c r="X78" s="42">
        <v>1</v>
      </c>
      <c r="Y78" s="39">
        <v>7</v>
      </c>
      <c r="Z78" s="45">
        <v>1</v>
      </c>
      <c r="AA78" s="55">
        <f t="shared" si="15"/>
        <v>0.58791208791208793</v>
      </c>
      <c r="AB78" s="39" t="s">
        <v>592</v>
      </c>
      <c r="AC78" s="39"/>
      <c r="AD78" s="46" t="s">
        <v>514</v>
      </c>
      <c r="AE78" s="39" t="s">
        <v>592</v>
      </c>
      <c r="AF78" s="40" t="s">
        <v>235</v>
      </c>
      <c r="AG78" s="40" t="s">
        <v>304</v>
      </c>
      <c r="AH78" s="40" t="s">
        <v>439</v>
      </c>
      <c r="AI78" s="43">
        <v>416</v>
      </c>
      <c r="AJ78" s="47">
        <f t="shared" si="16"/>
        <v>2912</v>
      </c>
      <c r="AK78" s="36">
        <v>1</v>
      </c>
      <c r="AL78" s="76">
        <v>1200</v>
      </c>
      <c r="AM78" s="48">
        <f t="shared" si="17"/>
        <v>1712</v>
      </c>
      <c r="AN78" s="67" t="s">
        <v>626</v>
      </c>
      <c r="AO78" s="56">
        <f t="shared" si="18"/>
        <v>0.58791208791208793</v>
      </c>
    </row>
    <row r="79" spans="1:41" ht="15" customHeight="1">
      <c r="A79" s="18"/>
      <c r="B79" s="18"/>
      <c r="C79" s="18" t="s">
        <v>580</v>
      </c>
      <c r="D79" s="18"/>
      <c r="E79" s="17"/>
      <c r="F79" s="18" t="s">
        <v>423</v>
      </c>
      <c r="G79" s="17" t="s">
        <v>281</v>
      </c>
      <c r="H79" s="17" t="s">
        <v>125</v>
      </c>
      <c r="I79" s="17"/>
      <c r="J79" s="19" t="s">
        <v>63</v>
      </c>
      <c r="K79" s="20">
        <v>280</v>
      </c>
      <c r="L79" s="66">
        <f t="shared" ref="L79:L110" si="19">((4*(AI79)*100)/(4.51*3.14*K79/100*K79/100))</f>
        <v>464.54244838585373</v>
      </c>
      <c r="M79" s="20">
        <v>280</v>
      </c>
      <c r="N79" s="19"/>
      <c r="O79" s="33">
        <f t="shared" si="14"/>
        <v>11296.58</v>
      </c>
      <c r="P79" s="18" t="s">
        <v>301</v>
      </c>
      <c r="Q79" s="18" t="s">
        <v>422</v>
      </c>
      <c r="R79" s="18" t="s">
        <v>63</v>
      </c>
      <c r="S79" s="64" t="s">
        <v>304</v>
      </c>
      <c r="T79" s="18"/>
      <c r="U79" s="18" t="s">
        <v>421</v>
      </c>
      <c r="V79" s="19" t="s">
        <v>335</v>
      </c>
      <c r="W79" s="21">
        <v>1</v>
      </c>
      <c r="X79" s="20">
        <v>1</v>
      </c>
      <c r="Y79" s="18">
        <v>107</v>
      </c>
      <c r="Z79" s="22">
        <v>1</v>
      </c>
      <c r="AA79" s="55">
        <f t="shared" si="15"/>
        <v>0.8187956725507336</v>
      </c>
      <c r="AB79" s="18" t="s">
        <v>596</v>
      </c>
      <c r="AC79" s="18"/>
      <c r="AD79" s="23" t="s">
        <v>503</v>
      </c>
      <c r="AE79" s="65" t="s">
        <v>596</v>
      </c>
      <c r="AF79" s="17" t="s">
        <v>228</v>
      </c>
      <c r="AG79" s="17" t="s">
        <v>304</v>
      </c>
      <c r="AH79" s="17" t="s">
        <v>453</v>
      </c>
      <c r="AI79" s="21">
        <v>128.94</v>
      </c>
      <c r="AJ79" s="35">
        <f t="shared" si="16"/>
        <v>13796.58</v>
      </c>
      <c r="AK79" s="36">
        <v>1</v>
      </c>
      <c r="AL79" s="49">
        <v>2500</v>
      </c>
      <c r="AM79" s="36">
        <f t="shared" si="17"/>
        <v>11296.58</v>
      </c>
      <c r="AN79" s="10"/>
      <c r="AO79" s="56">
        <f t="shared" si="18"/>
        <v>0.8187956725507336</v>
      </c>
    </row>
    <row r="80" spans="1:41" ht="15" customHeight="1">
      <c r="A80" s="18"/>
      <c r="B80" s="18"/>
      <c r="C80" s="18" t="s">
        <v>580</v>
      </c>
      <c r="D80" s="18"/>
      <c r="E80" s="17"/>
      <c r="F80" s="18" t="s">
        <v>423</v>
      </c>
      <c r="G80" s="17" t="s">
        <v>281</v>
      </c>
      <c r="H80" s="17" t="s">
        <v>125</v>
      </c>
      <c r="I80" s="17"/>
      <c r="J80" s="19" t="s">
        <v>63</v>
      </c>
      <c r="K80" s="20">
        <v>280</v>
      </c>
      <c r="L80" s="66">
        <f t="shared" si="19"/>
        <v>464.54244838585373</v>
      </c>
      <c r="M80" s="20">
        <v>280</v>
      </c>
      <c r="N80" s="19"/>
      <c r="O80" s="33">
        <f t="shared" si="14"/>
        <v>11296.58</v>
      </c>
      <c r="P80" s="18" t="s">
        <v>301</v>
      </c>
      <c r="Q80" s="18" t="s">
        <v>422</v>
      </c>
      <c r="R80" s="18" t="s">
        <v>63</v>
      </c>
      <c r="S80" s="64" t="s">
        <v>304</v>
      </c>
      <c r="T80" s="18"/>
      <c r="U80" s="18" t="s">
        <v>421</v>
      </c>
      <c r="V80" s="19" t="s">
        <v>336</v>
      </c>
      <c r="W80" s="21">
        <v>1</v>
      </c>
      <c r="X80" s="20">
        <v>1</v>
      </c>
      <c r="Y80" s="18">
        <v>107</v>
      </c>
      <c r="Z80" s="22">
        <v>1</v>
      </c>
      <c r="AA80" s="55">
        <f t="shared" si="15"/>
        <v>0.8187956725507336</v>
      </c>
      <c r="AB80" s="18" t="s">
        <v>596</v>
      </c>
      <c r="AC80" s="18"/>
      <c r="AD80" s="23" t="s">
        <v>504</v>
      </c>
      <c r="AE80" s="65" t="s">
        <v>596</v>
      </c>
      <c r="AF80" s="17" t="s">
        <v>228</v>
      </c>
      <c r="AG80" s="17" t="s">
        <v>304</v>
      </c>
      <c r="AH80" s="17" t="s">
        <v>453</v>
      </c>
      <c r="AI80" s="21">
        <v>128.94</v>
      </c>
      <c r="AJ80" s="35">
        <f t="shared" si="16"/>
        <v>13796.58</v>
      </c>
      <c r="AK80" s="36">
        <v>1</v>
      </c>
      <c r="AL80" s="49">
        <v>2500</v>
      </c>
      <c r="AM80" s="36">
        <f t="shared" si="17"/>
        <v>11296.58</v>
      </c>
      <c r="AN80" s="10"/>
      <c r="AO80" s="56">
        <f t="shared" si="18"/>
        <v>0.8187956725507336</v>
      </c>
    </row>
    <row r="81" spans="1:41" ht="15" customHeight="1">
      <c r="A81" s="39"/>
      <c r="B81" s="39"/>
      <c r="C81" s="39" t="s">
        <v>574</v>
      </c>
      <c r="D81" s="39"/>
      <c r="E81" s="40"/>
      <c r="F81" s="39" t="s">
        <v>423</v>
      </c>
      <c r="G81" s="40" t="s">
        <v>281</v>
      </c>
      <c r="H81" s="40" t="s">
        <v>125</v>
      </c>
      <c r="I81" s="40"/>
      <c r="J81" s="41" t="s">
        <v>63</v>
      </c>
      <c r="K81" s="42">
        <v>330</v>
      </c>
      <c r="L81" s="66">
        <f t="shared" si="19"/>
        <v>1078.9945529320298</v>
      </c>
      <c r="M81" s="42">
        <v>330</v>
      </c>
      <c r="N81" s="41"/>
      <c r="O81" s="44">
        <f t="shared" si="14"/>
        <v>1712</v>
      </c>
      <c r="P81" s="39" t="s">
        <v>301</v>
      </c>
      <c r="Q81" s="39" t="s">
        <v>422</v>
      </c>
      <c r="R81" s="39" t="s">
        <v>63</v>
      </c>
      <c r="S81" s="40" t="s">
        <v>304</v>
      </c>
      <c r="T81" s="39"/>
      <c r="U81" s="39" t="s">
        <v>421</v>
      </c>
      <c r="V81" s="41"/>
      <c r="W81" s="43">
        <v>1</v>
      </c>
      <c r="X81" s="42">
        <v>1</v>
      </c>
      <c r="Y81" s="39">
        <v>7</v>
      </c>
      <c r="Z81" s="45">
        <v>1</v>
      </c>
      <c r="AA81" s="55">
        <f t="shared" si="15"/>
        <v>0.58791208791208793</v>
      </c>
      <c r="AB81" s="39" t="s">
        <v>592</v>
      </c>
      <c r="AC81" s="39"/>
      <c r="AD81" s="46" t="s">
        <v>513</v>
      </c>
      <c r="AE81" s="39" t="s">
        <v>592</v>
      </c>
      <c r="AF81" s="40" t="s">
        <v>234</v>
      </c>
      <c r="AG81" s="40" t="s">
        <v>304</v>
      </c>
      <c r="AH81" s="40" t="s">
        <v>439</v>
      </c>
      <c r="AI81" s="43">
        <v>416</v>
      </c>
      <c r="AJ81" s="47">
        <f t="shared" si="16"/>
        <v>2912</v>
      </c>
      <c r="AK81" s="36">
        <v>1</v>
      </c>
      <c r="AL81" s="76">
        <v>1200</v>
      </c>
      <c r="AM81" s="48">
        <f t="shared" si="17"/>
        <v>1712</v>
      </c>
      <c r="AN81" s="67" t="s">
        <v>626</v>
      </c>
      <c r="AO81" s="56">
        <f t="shared" si="18"/>
        <v>0.58791208791208793</v>
      </c>
    </row>
    <row r="82" spans="1:41" ht="15" customHeight="1">
      <c r="A82" s="18"/>
      <c r="B82" s="18"/>
      <c r="C82" s="18" t="s">
        <v>580</v>
      </c>
      <c r="D82" s="18"/>
      <c r="E82" s="17"/>
      <c r="F82" s="18" t="s">
        <v>423</v>
      </c>
      <c r="G82" s="17" t="s">
        <v>281</v>
      </c>
      <c r="H82" s="17" t="s">
        <v>125</v>
      </c>
      <c r="I82" s="17"/>
      <c r="J82" s="19" t="s">
        <v>63</v>
      </c>
      <c r="K82" s="20">
        <v>330</v>
      </c>
      <c r="L82" s="66">
        <f t="shared" si="19"/>
        <v>469.46638000167638</v>
      </c>
      <c r="M82" s="20">
        <v>330</v>
      </c>
      <c r="N82" s="19"/>
      <c r="O82" s="33">
        <f t="shared" si="14"/>
        <v>8483.5</v>
      </c>
      <c r="P82" s="18" t="s">
        <v>301</v>
      </c>
      <c r="Q82" s="18" t="s">
        <v>422</v>
      </c>
      <c r="R82" s="18" t="s">
        <v>63</v>
      </c>
      <c r="S82" s="64" t="s">
        <v>304</v>
      </c>
      <c r="T82" s="18"/>
      <c r="U82" s="18" t="s">
        <v>421</v>
      </c>
      <c r="V82" s="19" t="s">
        <v>337</v>
      </c>
      <c r="W82" s="21">
        <v>1</v>
      </c>
      <c r="X82" s="20">
        <v>1</v>
      </c>
      <c r="Y82" s="18">
        <v>107</v>
      </c>
      <c r="Z82" s="22">
        <v>0.5</v>
      </c>
      <c r="AA82" s="55">
        <f t="shared" si="15"/>
        <v>0.87607786440852997</v>
      </c>
      <c r="AB82" s="18" t="s">
        <v>596</v>
      </c>
      <c r="AC82" s="18"/>
      <c r="AD82" s="23" t="s">
        <v>505</v>
      </c>
      <c r="AE82" s="65" t="s">
        <v>596</v>
      </c>
      <c r="AF82" s="17" t="s">
        <v>229</v>
      </c>
      <c r="AG82" s="17" t="s">
        <v>304</v>
      </c>
      <c r="AH82" s="17" t="s">
        <v>439</v>
      </c>
      <c r="AI82" s="21">
        <v>181</v>
      </c>
      <c r="AJ82" s="35">
        <f t="shared" si="16"/>
        <v>9683.5</v>
      </c>
      <c r="AK82" s="36">
        <v>1</v>
      </c>
      <c r="AL82" s="76">
        <v>1200</v>
      </c>
      <c r="AM82" s="36">
        <f t="shared" si="17"/>
        <v>8483.5</v>
      </c>
      <c r="AN82" s="67" t="s">
        <v>626</v>
      </c>
      <c r="AO82" s="56">
        <f t="shared" si="18"/>
        <v>0.87607786440852997</v>
      </c>
    </row>
    <row r="83" spans="1:41" ht="15" customHeight="1">
      <c r="A83" s="18"/>
      <c r="B83" s="18"/>
      <c r="C83" s="18" t="s">
        <v>580</v>
      </c>
      <c r="D83" s="18"/>
      <c r="E83" s="17"/>
      <c r="F83" s="18" t="s">
        <v>423</v>
      </c>
      <c r="G83" s="17" t="s">
        <v>281</v>
      </c>
      <c r="H83" s="17" t="s">
        <v>125</v>
      </c>
      <c r="I83" s="17"/>
      <c r="J83" s="19" t="s">
        <v>63</v>
      </c>
      <c r="K83" s="20">
        <v>330</v>
      </c>
      <c r="L83" s="66">
        <f t="shared" si="19"/>
        <v>469.46638000167638</v>
      </c>
      <c r="M83" s="20">
        <v>330</v>
      </c>
      <c r="N83" s="19"/>
      <c r="O83" s="33">
        <f t="shared" si="14"/>
        <v>8483.5</v>
      </c>
      <c r="P83" s="18" t="s">
        <v>301</v>
      </c>
      <c r="Q83" s="18" t="s">
        <v>422</v>
      </c>
      <c r="R83" s="18" t="s">
        <v>63</v>
      </c>
      <c r="S83" s="64" t="s">
        <v>304</v>
      </c>
      <c r="T83" s="18"/>
      <c r="U83" s="18" t="s">
        <v>421</v>
      </c>
      <c r="V83" s="19" t="s">
        <v>338</v>
      </c>
      <c r="W83" s="21">
        <v>1</v>
      </c>
      <c r="X83" s="20">
        <v>1</v>
      </c>
      <c r="Y83" s="18">
        <v>107</v>
      </c>
      <c r="Z83" s="22">
        <v>0.5</v>
      </c>
      <c r="AA83" s="55">
        <f t="shared" si="15"/>
        <v>0.87607786440852997</v>
      </c>
      <c r="AB83" s="18" t="s">
        <v>596</v>
      </c>
      <c r="AC83" s="18"/>
      <c r="AD83" s="23" t="s">
        <v>506</v>
      </c>
      <c r="AE83" s="65" t="s">
        <v>596</v>
      </c>
      <c r="AF83" s="17" t="s">
        <v>229</v>
      </c>
      <c r="AG83" s="17" t="s">
        <v>304</v>
      </c>
      <c r="AH83" s="17" t="s">
        <v>439</v>
      </c>
      <c r="AI83" s="21">
        <v>181</v>
      </c>
      <c r="AJ83" s="35">
        <f t="shared" si="16"/>
        <v>9683.5</v>
      </c>
      <c r="AK83" s="36">
        <v>1</v>
      </c>
      <c r="AL83" s="76">
        <v>1200</v>
      </c>
      <c r="AM83" s="36">
        <f t="shared" si="17"/>
        <v>8483.5</v>
      </c>
      <c r="AN83" s="67" t="s">
        <v>626</v>
      </c>
      <c r="AO83" s="56">
        <f t="shared" si="18"/>
        <v>0.87607786440852997</v>
      </c>
    </row>
    <row r="84" spans="1:41" ht="15" customHeight="1">
      <c r="A84" s="18"/>
      <c r="B84" s="18"/>
      <c r="C84" s="18" t="s">
        <v>574</v>
      </c>
      <c r="D84" s="18"/>
      <c r="E84" s="17"/>
      <c r="F84" s="18" t="s">
        <v>423</v>
      </c>
      <c r="G84" s="17" t="s">
        <v>281</v>
      </c>
      <c r="H84" s="17" t="s">
        <v>125</v>
      </c>
      <c r="I84" s="17" t="s">
        <v>288</v>
      </c>
      <c r="J84" s="19" t="s">
        <v>63</v>
      </c>
      <c r="K84" s="20">
        <v>330</v>
      </c>
      <c r="L84" s="66">
        <f t="shared" si="19"/>
        <v>1084.1820267442031</v>
      </c>
      <c r="M84" s="20">
        <v>330</v>
      </c>
      <c r="N84" s="19"/>
      <c r="O84" s="33">
        <f t="shared" si="14"/>
        <v>34330</v>
      </c>
      <c r="P84" s="18" t="s">
        <v>301</v>
      </c>
      <c r="Q84" s="18" t="s">
        <v>422</v>
      </c>
      <c r="R84" s="18" t="s">
        <v>63</v>
      </c>
      <c r="S84" s="64" t="s">
        <v>304</v>
      </c>
      <c r="T84" s="18"/>
      <c r="U84" s="18" t="s">
        <v>421</v>
      </c>
      <c r="V84" s="27" t="s">
        <v>288</v>
      </c>
      <c r="W84" s="21">
        <v>1</v>
      </c>
      <c r="X84" s="20">
        <v>1</v>
      </c>
      <c r="Y84" s="18">
        <v>85</v>
      </c>
      <c r="Z84" s="22">
        <v>1</v>
      </c>
      <c r="AA84" s="55">
        <f t="shared" si="15"/>
        <v>0.96622572473965662</v>
      </c>
      <c r="AB84" s="18" t="s">
        <v>587</v>
      </c>
      <c r="AC84" s="18"/>
      <c r="AD84" s="23" t="s">
        <v>486</v>
      </c>
      <c r="AE84" s="65" t="s">
        <v>587</v>
      </c>
      <c r="AF84" s="17" t="s">
        <v>218</v>
      </c>
      <c r="AG84" s="17" t="s">
        <v>304</v>
      </c>
      <c r="AH84" s="17" t="s">
        <v>439</v>
      </c>
      <c r="AI84" s="21">
        <v>418</v>
      </c>
      <c r="AJ84" s="35">
        <f t="shared" si="16"/>
        <v>35530</v>
      </c>
      <c r="AK84" s="36">
        <v>1</v>
      </c>
      <c r="AL84" s="76">
        <v>1200</v>
      </c>
      <c r="AM84" s="36">
        <f t="shared" si="17"/>
        <v>34330</v>
      </c>
      <c r="AN84" s="67" t="s">
        <v>626</v>
      </c>
      <c r="AO84" s="56">
        <f t="shared" si="18"/>
        <v>0.96622572473965662</v>
      </c>
    </row>
    <row r="85" spans="1:41" ht="15" customHeight="1">
      <c r="A85" s="18"/>
      <c r="B85" s="18"/>
      <c r="C85" s="18" t="s">
        <v>580</v>
      </c>
      <c r="D85" s="18"/>
      <c r="E85" s="17"/>
      <c r="F85" s="18" t="s">
        <v>423</v>
      </c>
      <c r="G85" s="17" t="s">
        <v>281</v>
      </c>
      <c r="H85" s="17" t="s">
        <v>125</v>
      </c>
      <c r="I85" s="17" t="s">
        <v>156</v>
      </c>
      <c r="J85" s="19" t="s">
        <v>63</v>
      </c>
      <c r="K85" s="20">
        <v>200</v>
      </c>
      <c r="L85" s="66">
        <f t="shared" si="19"/>
        <v>274.33728303698786</v>
      </c>
      <c r="M85" s="20">
        <v>200</v>
      </c>
      <c r="N85" s="19"/>
      <c r="O85" s="33">
        <f t="shared" si="14"/>
        <v>6480.8</v>
      </c>
      <c r="P85" s="18" t="s">
        <v>301</v>
      </c>
      <c r="Q85" s="18" t="s">
        <v>422</v>
      </c>
      <c r="R85" s="18" t="s">
        <v>63</v>
      </c>
      <c r="S85" s="64" t="s">
        <v>304</v>
      </c>
      <c r="T85" s="18"/>
      <c r="U85" s="18" t="s">
        <v>421</v>
      </c>
      <c r="V85" s="19" t="s">
        <v>354</v>
      </c>
      <c r="W85" s="21">
        <v>1</v>
      </c>
      <c r="X85" s="20">
        <v>2</v>
      </c>
      <c r="Y85" s="18">
        <v>104</v>
      </c>
      <c r="Z85" s="22">
        <v>1</v>
      </c>
      <c r="AA85" s="55">
        <f t="shared" si="15"/>
        <v>0.80199980199980203</v>
      </c>
      <c r="AB85" s="18" t="s">
        <v>582</v>
      </c>
      <c r="AC85" s="18"/>
      <c r="AD85" s="23" t="s">
        <v>531</v>
      </c>
      <c r="AE85" s="65" t="s">
        <v>582</v>
      </c>
      <c r="AF85" s="17" t="s">
        <v>249</v>
      </c>
      <c r="AG85" s="17" t="s">
        <v>304</v>
      </c>
      <c r="AH85" s="17" t="s">
        <v>456</v>
      </c>
      <c r="AI85" s="21">
        <v>38.85</v>
      </c>
      <c r="AJ85" s="35">
        <f t="shared" si="16"/>
        <v>8080.8</v>
      </c>
      <c r="AK85" s="36">
        <v>1</v>
      </c>
      <c r="AL85" s="49">
        <v>1600</v>
      </c>
      <c r="AM85" s="36">
        <f t="shared" si="17"/>
        <v>6480.8</v>
      </c>
      <c r="AN85" s="10"/>
      <c r="AO85" s="56">
        <f t="shared" si="18"/>
        <v>0.80199980199980203</v>
      </c>
    </row>
    <row r="86" spans="1:41" ht="15" customHeight="1">
      <c r="A86" s="18"/>
      <c r="B86" s="18"/>
      <c r="C86" s="18" t="s">
        <v>580</v>
      </c>
      <c r="D86" s="18"/>
      <c r="E86" s="17"/>
      <c r="F86" s="18" t="s">
        <v>423</v>
      </c>
      <c r="G86" s="17" t="s">
        <v>281</v>
      </c>
      <c r="H86" s="17" t="s">
        <v>125</v>
      </c>
      <c r="I86" s="17" t="s">
        <v>156</v>
      </c>
      <c r="J86" s="19" t="s">
        <v>63</v>
      </c>
      <c r="K86" s="20">
        <v>200</v>
      </c>
      <c r="L86" s="66">
        <f t="shared" si="19"/>
        <v>274.33728303698786</v>
      </c>
      <c r="M86" s="20">
        <v>200</v>
      </c>
      <c r="N86" s="19"/>
      <c r="O86" s="33">
        <f t="shared" si="14"/>
        <v>6480.8</v>
      </c>
      <c r="P86" s="18" t="s">
        <v>301</v>
      </c>
      <c r="Q86" s="18" t="s">
        <v>422</v>
      </c>
      <c r="R86" s="18" t="s">
        <v>63</v>
      </c>
      <c r="S86" s="64" t="s">
        <v>304</v>
      </c>
      <c r="T86" s="18"/>
      <c r="U86" s="18" t="s">
        <v>421</v>
      </c>
      <c r="V86" s="19" t="s">
        <v>355</v>
      </c>
      <c r="W86" s="21">
        <v>1</v>
      </c>
      <c r="X86" s="20">
        <v>2</v>
      </c>
      <c r="Y86" s="18">
        <v>104</v>
      </c>
      <c r="Z86" s="22">
        <v>1</v>
      </c>
      <c r="AA86" s="55">
        <f t="shared" si="15"/>
        <v>0.80199980199980203</v>
      </c>
      <c r="AB86" s="18" t="s">
        <v>582</v>
      </c>
      <c r="AC86" s="18"/>
      <c r="AD86" s="23" t="s">
        <v>532</v>
      </c>
      <c r="AE86" s="65" t="s">
        <v>582</v>
      </c>
      <c r="AF86" s="17" t="s">
        <v>249</v>
      </c>
      <c r="AG86" s="17" t="s">
        <v>304</v>
      </c>
      <c r="AH86" s="17" t="s">
        <v>456</v>
      </c>
      <c r="AI86" s="21">
        <v>38.85</v>
      </c>
      <c r="AJ86" s="35">
        <f t="shared" si="16"/>
        <v>8080.8</v>
      </c>
      <c r="AK86" s="36">
        <v>1</v>
      </c>
      <c r="AL86" s="49">
        <v>1600</v>
      </c>
      <c r="AM86" s="36">
        <f t="shared" si="17"/>
        <v>6480.8</v>
      </c>
      <c r="AN86" s="10"/>
      <c r="AO86" s="56">
        <f t="shared" si="18"/>
        <v>0.80199980199980203</v>
      </c>
    </row>
    <row r="87" spans="1:41" ht="15" customHeight="1">
      <c r="A87" s="18"/>
      <c r="B87" s="18"/>
      <c r="C87" s="18" t="s">
        <v>580</v>
      </c>
      <c r="D87" s="18"/>
      <c r="E87" s="17"/>
      <c r="F87" s="18" t="s">
        <v>423</v>
      </c>
      <c r="G87" s="17" t="s">
        <v>281</v>
      </c>
      <c r="H87" s="17" t="s">
        <v>125</v>
      </c>
      <c r="I87" s="17" t="s">
        <v>156</v>
      </c>
      <c r="J87" s="19" t="s">
        <v>63</v>
      </c>
      <c r="K87" s="20">
        <v>200</v>
      </c>
      <c r="L87" s="66">
        <f t="shared" si="19"/>
        <v>281.75180420014971</v>
      </c>
      <c r="M87" s="20">
        <v>200</v>
      </c>
      <c r="N87" s="19"/>
      <c r="O87" s="33">
        <f t="shared" si="14"/>
        <v>6699.1999999999989</v>
      </c>
      <c r="P87" s="18" t="s">
        <v>301</v>
      </c>
      <c r="Q87" s="18" t="s">
        <v>422</v>
      </c>
      <c r="R87" s="18" t="s">
        <v>63</v>
      </c>
      <c r="S87" s="64" t="s">
        <v>304</v>
      </c>
      <c r="T87" s="18"/>
      <c r="U87" s="18" t="s">
        <v>421</v>
      </c>
      <c r="V87" s="19" t="s">
        <v>356</v>
      </c>
      <c r="W87" s="21">
        <v>1</v>
      </c>
      <c r="X87" s="20">
        <v>2</v>
      </c>
      <c r="Y87" s="18">
        <v>104</v>
      </c>
      <c r="Z87" s="22">
        <v>1</v>
      </c>
      <c r="AA87" s="55">
        <f t="shared" si="15"/>
        <v>0.80721033352612293</v>
      </c>
      <c r="AB87" s="18" t="s">
        <v>582</v>
      </c>
      <c r="AC87" s="18"/>
      <c r="AD87" s="23" t="s">
        <v>533</v>
      </c>
      <c r="AE87" s="65" t="s">
        <v>582</v>
      </c>
      <c r="AF87" s="17" t="s">
        <v>250</v>
      </c>
      <c r="AG87" s="17" t="s">
        <v>304</v>
      </c>
      <c r="AH87" s="17" t="s">
        <v>456</v>
      </c>
      <c r="AI87" s="21">
        <v>39.9</v>
      </c>
      <c r="AJ87" s="35">
        <f t="shared" si="16"/>
        <v>8299.1999999999989</v>
      </c>
      <c r="AK87" s="36">
        <v>1</v>
      </c>
      <c r="AL87" s="49">
        <v>1600</v>
      </c>
      <c r="AM87" s="36">
        <f t="shared" si="17"/>
        <v>6699.1999999999989</v>
      </c>
      <c r="AN87" s="10"/>
      <c r="AO87" s="56">
        <f t="shared" si="18"/>
        <v>0.80721033352612293</v>
      </c>
    </row>
    <row r="88" spans="1:41" ht="15" customHeight="1">
      <c r="A88" s="18"/>
      <c r="B88" s="18"/>
      <c r="C88" s="18" t="s">
        <v>580</v>
      </c>
      <c r="D88" s="18"/>
      <c r="E88" s="17"/>
      <c r="F88" s="18" t="s">
        <v>423</v>
      </c>
      <c r="G88" s="17" t="s">
        <v>281</v>
      </c>
      <c r="H88" s="17" t="s">
        <v>125</v>
      </c>
      <c r="I88" s="17" t="s">
        <v>156</v>
      </c>
      <c r="J88" s="19" t="s">
        <v>63</v>
      </c>
      <c r="K88" s="20">
        <v>200</v>
      </c>
      <c r="L88" s="66">
        <f t="shared" si="19"/>
        <v>281.75180420014971</v>
      </c>
      <c r="M88" s="20">
        <v>200</v>
      </c>
      <c r="N88" s="19"/>
      <c r="O88" s="33">
        <f t="shared" si="14"/>
        <v>6699.1999999999989</v>
      </c>
      <c r="P88" s="18" t="s">
        <v>301</v>
      </c>
      <c r="Q88" s="18" t="s">
        <v>422</v>
      </c>
      <c r="R88" s="18" t="s">
        <v>63</v>
      </c>
      <c r="S88" s="64" t="s">
        <v>304</v>
      </c>
      <c r="T88" s="18"/>
      <c r="U88" s="18" t="s">
        <v>421</v>
      </c>
      <c r="V88" s="19" t="s">
        <v>357</v>
      </c>
      <c r="W88" s="21">
        <v>1</v>
      </c>
      <c r="X88" s="20">
        <v>2</v>
      </c>
      <c r="Y88" s="18">
        <v>104</v>
      </c>
      <c r="Z88" s="22">
        <v>1</v>
      </c>
      <c r="AA88" s="55">
        <f t="shared" si="15"/>
        <v>0.80721033352612293</v>
      </c>
      <c r="AB88" s="18" t="s">
        <v>582</v>
      </c>
      <c r="AC88" s="18"/>
      <c r="AD88" s="23" t="s">
        <v>534</v>
      </c>
      <c r="AE88" s="65" t="s">
        <v>582</v>
      </c>
      <c r="AF88" s="17" t="s">
        <v>250</v>
      </c>
      <c r="AG88" s="17" t="s">
        <v>304</v>
      </c>
      <c r="AH88" s="17" t="s">
        <v>456</v>
      </c>
      <c r="AI88" s="21">
        <v>39.9</v>
      </c>
      <c r="AJ88" s="35">
        <f t="shared" si="16"/>
        <v>8299.1999999999989</v>
      </c>
      <c r="AK88" s="36">
        <v>1</v>
      </c>
      <c r="AL88" s="49">
        <v>1600</v>
      </c>
      <c r="AM88" s="36">
        <f t="shared" si="17"/>
        <v>6699.1999999999989</v>
      </c>
      <c r="AN88" s="10"/>
      <c r="AO88" s="56">
        <f t="shared" si="18"/>
        <v>0.80721033352612293</v>
      </c>
    </row>
    <row r="89" spans="1:41" ht="30" customHeight="1">
      <c r="A89" s="18"/>
      <c r="B89" s="18"/>
      <c r="C89" s="18" t="s">
        <v>581</v>
      </c>
      <c r="D89" s="18"/>
      <c r="E89" s="17"/>
      <c r="F89" s="18" t="s">
        <v>423</v>
      </c>
      <c r="G89" s="17" t="s">
        <v>281</v>
      </c>
      <c r="H89" s="17" t="s">
        <v>125</v>
      </c>
      <c r="I89" s="17" t="s">
        <v>153</v>
      </c>
      <c r="J89" s="19" t="s">
        <v>63</v>
      </c>
      <c r="K89" s="20">
        <v>200</v>
      </c>
      <c r="L89" s="66">
        <f t="shared" si="19"/>
        <v>261.27360289236941</v>
      </c>
      <c r="M89" s="20">
        <v>200</v>
      </c>
      <c r="N89" s="19"/>
      <c r="O89" s="33">
        <f t="shared" si="14"/>
        <v>19499</v>
      </c>
      <c r="P89" s="18" t="s">
        <v>301</v>
      </c>
      <c r="Q89" s="18" t="s">
        <v>422</v>
      </c>
      <c r="R89" s="18" t="s">
        <v>63</v>
      </c>
      <c r="S89" s="64" t="s">
        <v>304</v>
      </c>
      <c r="T89" s="18"/>
      <c r="U89" s="18" t="s">
        <v>421</v>
      </c>
      <c r="V89" s="19" t="s">
        <v>306</v>
      </c>
      <c r="W89" s="21">
        <v>1</v>
      </c>
      <c r="X89" s="20">
        <v>1</v>
      </c>
      <c r="Y89" s="18">
        <v>527</v>
      </c>
      <c r="Z89" s="22">
        <v>1</v>
      </c>
      <c r="AA89" s="55">
        <f t="shared" si="15"/>
        <v>1</v>
      </c>
      <c r="AB89" s="18" t="s">
        <v>594</v>
      </c>
      <c r="AC89" s="18"/>
      <c r="AD89" s="23" t="s">
        <v>465</v>
      </c>
      <c r="AE89" s="65" t="s">
        <v>594</v>
      </c>
      <c r="AF89" s="17" t="s">
        <v>198</v>
      </c>
      <c r="AG89" s="75" t="s">
        <v>304</v>
      </c>
      <c r="AH89" s="17" t="s">
        <v>456</v>
      </c>
      <c r="AI89" s="21">
        <v>37</v>
      </c>
      <c r="AJ89" s="35">
        <f t="shared" si="16"/>
        <v>19499</v>
      </c>
      <c r="AK89" s="36">
        <v>1</v>
      </c>
      <c r="AL89" s="49">
        <v>0</v>
      </c>
      <c r="AM89" s="36">
        <f t="shared" si="17"/>
        <v>19499</v>
      </c>
      <c r="AN89" s="69" t="s">
        <v>611</v>
      </c>
      <c r="AO89" s="56">
        <f t="shared" si="18"/>
        <v>1</v>
      </c>
    </row>
    <row r="90" spans="1:41" ht="30" customHeight="1">
      <c r="A90" s="18"/>
      <c r="B90" s="18"/>
      <c r="C90" s="18" t="s">
        <v>581</v>
      </c>
      <c r="D90" s="18"/>
      <c r="E90" s="17"/>
      <c r="F90" s="18" t="s">
        <v>423</v>
      </c>
      <c r="G90" s="17" t="s">
        <v>281</v>
      </c>
      <c r="H90" s="17" t="s">
        <v>125</v>
      </c>
      <c r="I90" s="17" t="s">
        <v>153</v>
      </c>
      <c r="J90" s="19" t="s">
        <v>63</v>
      </c>
      <c r="K90" s="20">
        <v>200</v>
      </c>
      <c r="L90" s="66">
        <f t="shared" si="19"/>
        <v>261.27360289236941</v>
      </c>
      <c r="M90" s="20">
        <v>200</v>
      </c>
      <c r="N90" s="19"/>
      <c r="O90" s="33">
        <f t="shared" si="14"/>
        <v>19499</v>
      </c>
      <c r="P90" s="18" t="s">
        <v>301</v>
      </c>
      <c r="Q90" s="18" t="s">
        <v>422</v>
      </c>
      <c r="R90" s="18" t="s">
        <v>63</v>
      </c>
      <c r="S90" s="64" t="s">
        <v>304</v>
      </c>
      <c r="T90" s="18"/>
      <c r="U90" s="18" t="s">
        <v>421</v>
      </c>
      <c r="V90" s="19" t="s">
        <v>307</v>
      </c>
      <c r="W90" s="21">
        <v>1</v>
      </c>
      <c r="X90" s="20">
        <v>1</v>
      </c>
      <c r="Y90" s="18">
        <v>527</v>
      </c>
      <c r="Z90" s="22">
        <v>1</v>
      </c>
      <c r="AA90" s="55">
        <f t="shared" si="15"/>
        <v>1</v>
      </c>
      <c r="AB90" s="18" t="s">
        <v>594</v>
      </c>
      <c r="AC90" s="18"/>
      <c r="AD90" s="23" t="s">
        <v>466</v>
      </c>
      <c r="AE90" s="65" t="s">
        <v>594</v>
      </c>
      <c r="AF90" s="17" t="s">
        <v>198</v>
      </c>
      <c r="AG90" s="75" t="s">
        <v>304</v>
      </c>
      <c r="AH90" s="64" t="s">
        <v>456</v>
      </c>
      <c r="AI90" s="21">
        <v>37</v>
      </c>
      <c r="AJ90" s="35">
        <f t="shared" si="16"/>
        <v>19499</v>
      </c>
      <c r="AK90" s="36">
        <v>1</v>
      </c>
      <c r="AL90" s="49">
        <v>0</v>
      </c>
      <c r="AM90" s="36">
        <f t="shared" si="17"/>
        <v>19499</v>
      </c>
      <c r="AN90" s="69" t="s">
        <v>611</v>
      </c>
      <c r="AO90" s="56">
        <f t="shared" si="18"/>
        <v>1</v>
      </c>
    </row>
    <row r="91" spans="1:41" ht="15" customHeight="1">
      <c r="A91" s="18"/>
      <c r="B91" s="18"/>
      <c r="C91" s="18" t="s">
        <v>581</v>
      </c>
      <c r="D91" s="18"/>
      <c r="E91" s="17"/>
      <c r="F91" s="18" t="s">
        <v>423</v>
      </c>
      <c r="G91" s="17" t="s">
        <v>281</v>
      </c>
      <c r="H91" s="17" t="s">
        <v>282</v>
      </c>
      <c r="I91" s="17"/>
      <c r="J91" s="19" t="s">
        <v>63</v>
      </c>
      <c r="K91" s="20">
        <v>180</v>
      </c>
      <c r="L91" s="66">
        <f t="shared" si="19"/>
        <v>270.25297596474644</v>
      </c>
      <c r="M91" s="20">
        <v>180</v>
      </c>
      <c r="N91" s="19"/>
      <c r="O91" s="33">
        <f t="shared" si="14"/>
        <v>8835</v>
      </c>
      <c r="P91" s="18" t="s">
        <v>301</v>
      </c>
      <c r="Q91" s="18" t="s">
        <v>422</v>
      </c>
      <c r="R91" s="18" t="s">
        <v>63</v>
      </c>
      <c r="S91" s="64" t="s">
        <v>304</v>
      </c>
      <c r="T91" s="18"/>
      <c r="U91" s="18" t="s">
        <v>421</v>
      </c>
      <c r="V91" s="19" t="s">
        <v>323</v>
      </c>
      <c r="W91" s="21">
        <v>1</v>
      </c>
      <c r="X91" s="20">
        <v>1</v>
      </c>
      <c r="Y91" s="18">
        <v>570</v>
      </c>
      <c r="Z91" s="22">
        <v>0.5</v>
      </c>
      <c r="AA91" s="55">
        <f t="shared" si="15"/>
        <v>1</v>
      </c>
      <c r="AB91" s="18" t="s">
        <v>595</v>
      </c>
      <c r="AC91" s="18"/>
      <c r="AD91" s="23" t="s">
        <v>491</v>
      </c>
      <c r="AE91" s="65" t="s">
        <v>595</v>
      </c>
      <c r="AF91" s="17" t="s">
        <v>225</v>
      </c>
      <c r="AG91" s="17" t="s">
        <v>304</v>
      </c>
      <c r="AH91" s="17" t="s">
        <v>451</v>
      </c>
      <c r="AI91" s="21">
        <v>31</v>
      </c>
      <c r="AJ91" s="35">
        <f t="shared" si="16"/>
        <v>8835</v>
      </c>
      <c r="AK91" s="36">
        <v>1</v>
      </c>
      <c r="AL91" s="49">
        <v>0</v>
      </c>
      <c r="AM91" s="36">
        <f t="shared" si="17"/>
        <v>8835</v>
      </c>
      <c r="AN91" s="10"/>
      <c r="AO91" s="56">
        <f t="shared" si="18"/>
        <v>1</v>
      </c>
    </row>
    <row r="92" spans="1:41" ht="15" customHeight="1">
      <c r="A92" s="18"/>
      <c r="B92" s="18"/>
      <c r="C92" s="18" t="s">
        <v>581</v>
      </c>
      <c r="D92" s="18"/>
      <c r="E92" s="17"/>
      <c r="F92" s="18" t="s">
        <v>423</v>
      </c>
      <c r="G92" s="17" t="s">
        <v>281</v>
      </c>
      <c r="H92" s="17" t="s">
        <v>282</v>
      </c>
      <c r="I92" s="17"/>
      <c r="J92" s="19" t="s">
        <v>63</v>
      </c>
      <c r="K92" s="20">
        <v>180</v>
      </c>
      <c r="L92" s="66">
        <f t="shared" si="19"/>
        <v>270.25297596474644</v>
      </c>
      <c r="M92" s="20">
        <v>180</v>
      </c>
      <c r="N92" s="19"/>
      <c r="O92" s="33">
        <f t="shared" si="14"/>
        <v>8835</v>
      </c>
      <c r="P92" s="18" t="s">
        <v>301</v>
      </c>
      <c r="Q92" s="18" t="s">
        <v>422</v>
      </c>
      <c r="R92" s="18" t="s">
        <v>63</v>
      </c>
      <c r="S92" s="64" t="s">
        <v>304</v>
      </c>
      <c r="T92" s="18"/>
      <c r="U92" s="18" t="s">
        <v>421</v>
      </c>
      <c r="V92" s="19" t="s">
        <v>324</v>
      </c>
      <c r="W92" s="21">
        <v>1</v>
      </c>
      <c r="X92" s="20">
        <v>1</v>
      </c>
      <c r="Y92" s="18">
        <v>570</v>
      </c>
      <c r="Z92" s="22">
        <v>0.5</v>
      </c>
      <c r="AA92" s="55">
        <f t="shared" si="15"/>
        <v>1</v>
      </c>
      <c r="AB92" s="18" t="s">
        <v>595</v>
      </c>
      <c r="AC92" s="18"/>
      <c r="AD92" s="23" t="s">
        <v>492</v>
      </c>
      <c r="AE92" s="65" t="s">
        <v>595</v>
      </c>
      <c r="AF92" s="17" t="s">
        <v>225</v>
      </c>
      <c r="AG92" s="17" t="s">
        <v>304</v>
      </c>
      <c r="AH92" s="17" t="s">
        <v>451</v>
      </c>
      <c r="AI92" s="21">
        <v>31</v>
      </c>
      <c r="AJ92" s="35">
        <f t="shared" si="16"/>
        <v>8835</v>
      </c>
      <c r="AK92" s="36">
        <v>1</v>
      </c>
      <c r="AL92" s="49">
        <v>0</v>
      </c>
      <c r="AM92" s="36">
        <f t="shared" si="17"/>
        <v>8835</v>
      </c>
      <c r="AN92" s="10"/>
      <c r="AO92" s="56">
        <f t="shared" si="18"/>
        <v>1</v>
      </c>
    </row>
    <row r="93" spans="1:41" ht="15" customHeight="1">
      <c r="A93" s="18"/>
      <c r="B93" s="18"/>
      <c r="C93" s="18" t="s">
        <v>581</v>
      </c>
      <c r="D93" s="18"/>
      <c r="E93" s="17"/>
      <c r="F93" s="18" t="s">
        <v>423</v>
      </c>
      <c r="G93" s="17" t="s">
        <v>281</v>
      </c>
      <c r="H93" s="17" t="s">
        <v>282</v>
      </c>
      <c r="I93" s="17"/>
      <c r="J93" s="19" t="s">
        <v>63</v>
      </c>
      <c r="K93" s="20">
        <v>180</v>
      </c>
      <c r="L93" s="66">
        <f t="shared" si="19"/>
        <v>296.40648976778641</v>
      </c>
      <c r="M93" s="20">
        <v>180</v>
      </c>
      <c r="N93" s="19"/>
      <c r="O93" s="33">
        <f t="shared" si="14"/>
        <v>9690</v>
      </c>
      <c r="P93" s="18" t="s">
        <v>301</v>
      </c>
      <c r="Q93" s="18" t="s">
        <v>422</v>
      </c>
      <c r="R93" s="18" t="s">
        <v>63</v>
      </c>
      <c r="S93" s="64" t="s">
        <v>304</v>
      </c>
      <c r="T93" s="18"/>
      <c r="U93" s="18" t="s">
        <v>421</v>
      </c>
      <c r="V93" s="19" t="s">
        <v>325</v>
      </c>
      <c r="W93" s="21">
        <v>1</v>
      </c>
      <c r="X93" s="20">
        <v>1</v>
      </c>
      <c r="Y93" s="18">
        <v>570</v>
      </c>
      <c r="Z93" s="22">
        <v>0.5</v>
      </c>
      <c r="AA93" s="55">
        <f t="shared" si="15"/>
        <v>1</v>
      </c>
      <c r="AB93" s="18" t="s">
        <v>595</v>
      </c>
      <c r="AC93" s="18"/>
      <c r="AD93" s="23" t="s">
        <v>493</v>
      </c>
      <c r="AE93" s="65" t="s">
        <v>595</v>
      </c>
      <c r="AF93" s="17" t="s">
        <v>226</v>
      </c>
      <c r="AG93" s="17" t="s">
        <v>304</v>
      </c>
      <c r="AH93" s="17" t="s">
        <v>451</v>
      </c>
      <c r="AI93" s="21">
        <v>34</v>
      </c>
      <c r="AJ93" s="35">
        <f t="shared" si="16"/>
        <v>9690</v>
      </c>
      <c r="AK93" s="36">
        <v>1</v>
      </c>
      <c r="AL93" s="49">
        <v>0</v>
      </c>
      <c r="AM93" s="36">
        <f t="shared" si="17"/>
        <v>9690</v>
      </c>
      <c r="AN93" s="10"/>
      <c r="AO93" s="56">
        <f t="shared" si="18"/>
        <v>1</v>
      </c>
    </row>
    <row r="94" spans="1:41" ht="15" customHeight="1">
      <c r="A94" s="18"/>
      <c r="B94" s="18"/>
      <c r="C94" s="18" t="s">
        <v>581</v>
      </c>
      <c r="D94" s="18"/>
      <c r="E94" s="17"/>
      <c r="F94" s="18" t="s">
        <v>423</v>
      </c>
      <c r="G94" s="17" t="s">
        <v>281</v>
      </c>
      <c r="H94" s="17" t="s">
        <v>282</v>
      </c>
      <c r="I94" s="17"/>
      <c r="J94" s="19" t="s">
        <v>63</v>
      </c>
      <c r="K94" s="20">
        <v>180</v>
      </c>
      <c r="L94" s="66">
        <f t="shared" si="19"/>
        <v>296.40648976778641</v>
      </c>
      <c r="M94" s="20">
        <v>180</v>
      </c>
      <c r="N94" s="19"/>
      <c r="O94" s="33">
        <f t="shared" si="14"/>
        <v>9690</v>
      </c>
      <c r="P94" s="18" t="s">
        <v>301</v>
      </c>
      <c r="Q94" s="18" t="s">
        <v>422</v>
      </c>
      <c r="R94" s="18" t="s">
        <v>63</v>
      </c>
      <c r="S94" s="64" t="s">
        <v>304</v>
      </c>
      <c r="T94" s="18"/>
      <c r="U94" s="18" t="s">
        <v>421</v>
      </c>
      <c r="V94" s="19" t="s">
        <v>326</v>
      </c>
      <c r="W94" s="21">
        <v>1</v>
      </c>
      <c r="X94" s="20">
        <v>1</v>
      </c>
      <c r="Y94" s="18">
        <v>570</v>
      </c>
      <c r="Z94" s="22">
        <v>0.5</v>
      </c>
      <c r="AA94" s="55">
        <f t="shared" si="15"/>
        <v>1</v>
      </c>
      <c r="AB94" s="18" t="s">
        <v>595</v>
      </c>
      <c r="AC94" s="18"/>
      <c r="AD94" s="23" t="s">
        <v>494</v>
      </c>
      <c r="AE94" s="65" t="s">
        <v>595</v>
      </c>
      <c r="AF94" s="17" t="s">
        <v>226</v>
      </c>
      <c r="AG94" s="17" t="s">
        <v>304</v>
      </c>
      <c r="AH94" s="17" t="s">
        <v>451</v>
      </c>
      <c r="AI94" s="21">
        <v>34</v>
      </c>
      <c r="AJ94" s="35">
        <f t="shared" si="16"/>
        <v>9690</v>
      </c>
      <c r="AK94" s="36">
        <v>1</v>
      </c>
      <c r="AL94" s="49">
        <v>0</v>
      </c>
      <c r="AM94" s="36">
        <f t="shared" si="17"/>
        <v>9690</v>
      </c>
      <c r="AN94" s="10"/>
      <c r="AO94" s="56">
        <f t="shared" si="18"/>
        <v>1</v>
      </c>
    </row>
    <row r="95" spans="1:41" ht="15" customHeight="1">
      <c r="A95" s="18"/>
      <c r="B95" s="18"/>
      <c r="C95" s="18" t="s">
        <v>581</v>
      </c>
      <c r="D95" s="18"/>
      <c r="E95" s="17"/>
      <c r="F95" s="18" t="s">
        <v>423</v>
      </c>
      <c r="G95" s="17" t="s">
        <v>281</v>
      </c>
      <c r="H95" s="17" t="s">
        <v>282</v>
      </c>
      <c r="I95" s="17"/>
      <c r="J95" s="19" t="s">
        <v>63</v>
      </c>
      <c r="K95" s="20">
        <v>180</v>
      </c>
      <c r="L95" s="66">
        <f t="shared" si="19"/>
        <v>435.891896717333</v>
      </c>
      <c r="M95" s="20">
        <v>180</v>
      </c>
      <c r="N95" s="19"/>
      <c r="O95" s="33">
        <f t="shared" si="14"/>
        <v>14250</v>
      </c>
      <c r="P95" s="18" t="s">
        <v>301</v>
      </c>
      <c r="Q95" s="18" t="s">
        <v>422</v>
      </c>
      <c r="R95" s="18" t="s">
        <v>63</v>
      </c>
      <c r="S95" s="64" t="s">
        <v>304</v>
      </c>
      <c r="T95" s="18"/>
      <c r="U95" s="18" t="s">
        <v>421</v>
      </c>
      <c r="V95" s="19" t="s">
        <v>327</v>
      </c>
      <c r="W95" s="21">
        <v>1</v>
      </c>
      <c r="X95" s="20">
        <v>1</v>
      </c>
      <c r="Y95" s="18">
        <v>570</v>
      </c>
      <c r="Z95" s="22">
        <v>0.5</v>
      </c>
      <c r="AA95" s="55">
        <f t="shared" si="15"/>
        <v>1</v>
      </c>
      <c r="AB95" s="18" t="s">
        <v>595</v>
      </c>
      <c r="AC95" s="18"/>
      <c r="AD95" s="23" t="s">
        <v>495</v>
      </c>
      <c r="AE95" s="65" t="s">
        <v>595</v>
      </c>
      <c r="AF95" s="17" t="s">
        <v>227</v>
      </c>
      <c r="AG95" s="17" t="s">
        <v>304</v>
      </c>
      <c r="AH95" s="17" t="s">
        <v>451</v>
      </c>
      <c r="AI95" s="21">
        <v>50</v>
      </c>
      <c r="AJ95" s="35">
        <f t="shared" si="16"/>
        <v>14250</v>
      </c>
      <c r="AK95" s="36">
        <v>1</v>
      </c>
      <c r="AL95" s="49">
        <v>0</v>
      </c>
      <c r="AM95" s="36">
        <f t="shared" si="17"/>
        <v>14250</v>
      </c>
      <c r="AN95" s="10"/>
      <c r="AO95" s="56">
        <f t="shared" si="18"/>
        <v>1</v>
      </c>
    </row>
    <row r="96" spans="1:41" ht="15" customHeight="1">
      <c r="A96" s="18"/>
      <c r="B96" s="18"/>
      <c r="C96" s="18" t="s">
        <v>581</v>
      </c>
      <c r="D96" s="18"/>
      <c r="E96" s="17"/>
      <c r="F96" s="18" t="s">
        <v>423</v>
      </c>
      <c r="G96" s="17" t="s">
        <v>281</v>
      </c>
      <c r="H96" s="17" t="s">
        <v>282</v>
      </c>
      <c r="I96" s="17"/>
      <c r="J96" s="19" t="s">
        <v>63</v>
      </c>
      <c r="K96" s="20">
        <v>180</v>
      </c>
      <c r="L96" s="66">
        <f t="shared" si="19"/>
        <v>435.891896717333</v>
      </c>
      <c r="M96" s="20">
        <v>180</v>
      </c>
      <c r="N96" s="19"/>
      <c r="O96" s="33">
        <f t="shared" si="14"/>
        <v>14250</v>
      </c>
      <c r="P96" s="18" t="s">
        <v>301</v>
      </c>
      <c r="Q96" s="18" t="s">
        <v>422</v>
      </c>
      <c r="R96" s="18" t="s">
        <v>63</v>
      </c>
      <c r="S96" s="64" t="s">
        <v>304</v>
      </c>
      <c r="T96" s="18"/>
      <c r="U96" s="18" t="s">
        <v>421</v>
      </c>
      <c r="V96" s="19" t="s">
        <v>328</v>
      </c>
      <c r="W96" s="21">
        <v>1</v>
      </c>
      <c r="X96" s="20">
        <v>1</v>
      </c>
      <c r="Y96" s="18">
        <v>570</v>
      </c>
      <c r="Z96" s="22">
        <v>0.5</v>
      </c>
      <c r="AA96" s="55">
        <f t="shared" si="15"/>
        <v>1</v>
      </c>
      <c r="AB96" s="18" t="s">
        <v>595</v>
      </c>
      <c r="AC96" s="18"/>
      <c r="AD96" s="23" t="s">
        <v>496</v>
      </c>
      <c r="AE96" s="65" t="s">
        <v>595</v>
      </c>
      <c r="AF96" s="17" t="s">
        <v>227</v>
      </c>
      <c r="AG96" s="17" t="s">
        <v>304</v>
      </c>
      <c r="AH96" s="17" t="s">
        <v>451</v>
      </c>
      <c r="AI96" s="21">
        <v>50</v>
      </c>
      <c r="AJ96" s="35">
        <f t="shared" si="16"/>
        <v>14250</v>
      </c>
      <c r="AK96" s="36">
        <v>1</v>
      </c>
      <c r="AL96" s="49">
        <v>0</v>
      </c>
      <c r="AM96" s="36">
        <f t="shared" si="17"/>
        <v>14250</v>
      </c>
      <c r="AN96" s="10"/>
      <c r="AO96" s="56">
        <f t="shared" si="18"/>
        <v>1</v>
      </c>
    </row>
    <row r="97" spans="1:41" ht="15" customHeight="1">
      <c r="A97" s="18"/>
      <c r="B97" s="18"/>
      <c r="C97" s="18" t="s">
        <v>581</v>
      </c>
      <c r="D97" s="18"/>
      <c r="E97" s="17"/>
      <c r="F97" s="18" t="s">
        <v>423</v>
      </c>
      <c r="G97" s="17" t="s">
        <v>281</v>
      </c>
      <c r="H97" s="17" t="s">
        <v>282</v>
      </c>
      <c r="I97" s="17"/>
      <c r="J97" s="19" t="s">
        <v>63</v>
      </c>
      <c r="K97" s="20">
        <v>200</v>
      </c>
      <c r="L97" s="66">
        <f t="shared" si="19"/>
        <v>367.19533379468129</v>
      </c>
      <c r="M97" s="20">
        <v>200</v>
      </c>
      <c r="N97" s="19"/>
      <c r="O97" s="33">
        <f t="shared" si="14"/>
        <v>14820</v>
      </c>
      <c r="P97" s="18" t="s">
        <v>301</v>
      </c>
      <c r="Q97" s="18" t="s">
        <v>422</v>
      </c>
      <c r="R97" s="18" t="s">
        <v>63</v>
      </c>
      <c r="S97" s="64" t="s">
        <v>304</v>
      </c>
      <c r="T97" s="18"/>
      <c r="U97" s="18" t="s">
        <v>421</v>
      </c>
      <c r="V97" s="19" t="s">
        <v>329</v>
      </c>
      <c r="W97" s="21">
        <v>1</v>
      </c>
      <c r="X97" s="20">
        <v>1</v>
      </c>
      <c r="Y97" s="18">
        <v>570</v>
      </c>
      <c r="Z97" s="22">
        <v>0.5</v>
      </c>
      <c r="AA97" s="55">
        <f t="shared" si="15"/>
        <v>1</v>
      </c>
      <c r="AB97" s="18" t="s">
        <v>595</v>
      </c>
      <c r="AC97" s="18"/>
      <c r="AD97" s="23" t="s">
        <v>497</v>
      </c>
      <c r="AE97" s="65" t="s">
        <v>595</v>
      </c>
      <c r="AF97" s="17" t="s">
        <v>228</v>
      </c>
      <c r="AG97" s="17" t="s">
        <v>304</v>
      </c>
      <c r="AH97" s="17" t="s">
        <v>452</v>
      </c>
      <c r="AI97" s="21">
        <v>52</v>
      </c>
      <c r="AJ97" s="35">
        <f t="shared" si="16"/>
        <v>14820</v>
      </c>
      <c r="AK97" s="36">
        <v>1</v>
      </c>
      <c r="AL97" s="49">
        <v>0</v>
      </c>
      <c r="AM97" s="36">
        <f t="shared" si="17"/>
        <v>14820</v>
      </c>
      <c r="AN97" s="10"/>
      <c r="AO97" s="56">
        <f t="shared" si="18"/>
        <v>1</v>
      </c>
    </row>
    <row r="98" spans="1:41" ht="15" customHeight="1">
      <c r="A98" s="18"/>
      <c r="B98" s="18"/>
      <c r="C98" s="18" t="s">
        <v>581</v>
      </c>
      <c r="D98" s="18"/>
      <c r="E98" s="17"/>
      <c r="F98" s="18" t="s">
        <v>423</v>
      </c>
      <c r="G98" s="17" t="s">
        <v>281</v>
      </c>
      <c r="H98" s="17" t="s">
        <v>282</v>
      </c>
      <c r="I98" s="17"/>
      <c r="J98" s="19" t="s">
        <v>63</v>
      </c>
      <c r="K98" s="20">
        <v>200</v>
      </c>
      <c r="L98" s="66">
        <f t="shared" si="19"/>
        <v>367.19533379468129</v>
      </c>
      <c r="M98" s="20">
        <v>200</v>
      </c>
      <c r="N98" s="19"/>
      <c r="O98" s="33">
        <f t="shared" si="14"/>
        <v>14820</v>
      </c>
      <c r="P98" s="18" t="s">
        <v>301</v>
      </c>
      <c r="Q98" s="18" t="s">
        <v>422</v>
      </c>
      <c r="R98" s="18" t="s">
        <v>63</v>
      </c>
      <c r="S98" s="64" t="s">
        <v>304</v>
      </c>
      <c r="T98" s="18"/>
      <c r="U98" s="18" t="s">
        <v>421</v>
      </c>
      <c r="V98" s="19" t="s">
        <v>330</v>
      </c>
      <c r="W98" s="21">
        <v>1</v>
      </c>
      <c r="X98" s="20">
        <v>1</v>
      </c>
      <c r="Y98" s="18">
        <v>570</v>
      </c>
      <c r="Z98" s="22">
        <v>0.5</v>
      </c>
      <c r="AA98" s="55">
        <f t="shared" si="15"/>
        <v>1</v>
      </c>
      <c r="AB98" s="18" t="s">
        <v>595</v>
      </c>
      <c r="AC98" s="18"/>
      <c r="AD98" s="23" t="s">
        <v>498</v>
      </c>
      <c r="AE98" s="65" t="s">
        <v>595</v>
      </c>
      <c r="AF98" s="17" t="s">
        <v>228</v>
      </c>
      <c r="AG98" s="17" t="s">
        <v>304</v>
      </c>
      <c r="AH98" s="17" t="s">
        <v>452</v>
      </c>
      <c r="AI98" s="21">
        <v>52</v>
      </c>
      <c r="AJ98" s="35">
        <f t="shared" si="16"/>
        <v>14820</v>
      </c>
      <c r="AK98" s="36">
        <v>1</v>
      </c>
      <c r="AL98" s="49">
        <v>0</v>
      </c>
      <c r="AM98" s="36">
        <f t="shared" si="17"/>
        <v>14820</v>
      </c>
      <c r="AN98" s="10"/>
      <c r="AO98" s="56">
        <f t="shared" si="18"/>
        <v>1</v>
      </c>
    </row>
    <row r="99" spans="1:41" ht="15" customHeight="1">
      <c r="A99" s="18"/>
      <c r="B99" s="18"/>
      <c r="C99" s="18" t="s">
        <v>581</v>
      </c>
      <c r="D99" s="18"/>
      <c r="E99" s="17"/>
      <c r="F99" s="18" t="s">
        <v>423</v>
      </c>
      <c r="G99" s="17" t="s">
        <v>281</v>
      </c>
      <c r="H99" s="17" t="s">
        <v>125</v>
      </c>
      <c r="I99" s="17" t="s">
        <v>156</v>
      </c>
      <c r="J99" s="19" t="s">
        <v>63</v>
      </c>
      <c r="K99" s="20">
        <v>125</v>
      </c>
      <c r="L99" s="66">
        <f t="shared" si="19"/>
        <v>285.6214781024475</v>
      </c>
      <c r="M99" s="20">
        <v>125</v>
      </c>
      <c r="N99" s="19"/>
      <c r="O99" s="33">
        <f t="shared" si="14"/>
        <v>6826.6</v>
      </c>
      <c r="P99" s="18" t="s">
        <v>301</v>
      </c>
      <c r="Q99" s="18" t="s">
        <v>422</v>
      </c>
      <c r="R99" s="18" t="s">
        <v>63</v>
      </c>
      <c r="S99" s="64" t="s">
        <v>304</v>
      </c>
      <c r="T99" s="18"/>
      <c r="U99" s="18" t="s">
        <v>421</v>
      </c>
      <c r="V99" s="19" t="s">
        <v>343</v>
      </c>
      <c r="W99" s="21">
        <v>1</v>
      </c>
      <c r="X99" s="20">
        <v>2</v>
      </c>
      <c r="Y99" s="18">
        <v>527</v>
      </c>
      <c r="Z99" s="22">
        <v>0.5</v>
      </c>
      <c r="AA99" s="55">
        <f t="shared" si="15"/>
        <v>0.81985444238945071</v>
      </c>
      <c r="AB99" s="18" t="s">
        <v>594</v>
      </c>
      <c r="AC99" s="18"/>
      <c r="AD99" s="23" t="s">
        <v>520</v>
      </c>
      <c r="AE99" s="65" t="s">
        <v>594</v>
      </c>
      <c r="AF99" s="17" t="s">
        <v>242</v>
      </c>
      <c r="AG99" s="17" t="s">
        <v>304</v>
      </c>
      <c r="AH99" s="17" t="s">
        <v>454</v>
      </c>
      <c r="AI99" s="21">
        <v>15.8</v>
      </c>
      <c r="AJ99" s="35">
        <f t="shared" si="16"/>
        <v>8326.6</v>
      </c>
      <c r="AK99" s="36">
        <v>1</v>
      </c>
      <c r="AL99" s="49">
        <v>1500</v>
      </c>
      <c r="AM99" s="36">
        <f t="shared" si="17"/>
        <v>6826.6</v>
      </c>
      <c r="AN99" s="10"/>
      <c r="AO99" s="56">
        <f t="shared" si="18"/>
        <v>0.81985444238945071</v>
      </c>
    </row>
    <row r="100" spans="1:41" ht="15" customHeight="1">
      <c r="A100" s="18"/>
      <c r="B100" s="18"/>
      <c r="C100" s="18" t="s">
        <v>581</v>
      </c>
      <c r="D100" s="18"/>
      <c r="E100" s="17"/>
      <c r="F100" s="18" t="s">
        <v>423</v>
      </c>
      <c r="G100" s="17" t="s">
        <v>281</v>
      </c>
      <c r="H100" s="17" t="s">
        <v>125</v>
      </c>
      <c r="I100" s="17" t="s">
        <v>156</v>
      </c>
      <c r="J100" s="19" t="s">
        <v>63</v>
      </c>
      <c r="K100" s="20">
        <v>125</v>
      </c>
      <c r="L100" s="66">
        <f t="shared" si="19"/>
        <v>285.6214781024475</v>
      </c>
      <c r="M100" s="20">
        <v>125</v>
      </c>
      <c r="N100" s="19"/>
      <c r="O100" s="33">
        <f t="shared" si="14"/>
        <v>6826.6</v>
      </c>
      <c r="P100" s="18" t="s">
        <v>301</v>
      </c>
      <c r="Q100" s="18" t="s">
        <v>422</v>
      </c>
      <c r="R100" s="18" t="s">
        <v>63</v>
      </c>
      <c r="S100" s="64" t="s">
        <v>304</v>
      </c>
      <c r="T100" s="18"/>
      <c r="U100" s="18" t="s">
        <v>421</v>
      </c>
      <c r="V100" s="19" t="s">
        <v>344</v>
      </c>
      <c r="W100" s="21">
        <v>1</v>
      </c>
      <c r="X100" s="20">
        <v>2</v>
      </c>
      <c r="Y100" s="18">
        <v>527</v>
      </c>
      <c r="Z100" s="22">
        <v>0.5</v>
      </c>
      <c r="AA100" s="55">
        <f t="shared" si="15"/>
        <v>0.81985444238945071</v>
      </c>
      <c r="AB100" s="18" t="s">
        <v>594</v>
      </c>
      <c r="AC100" s="18"/>
      <c r="AD100" s="23" t="s">
        <v>521</v>
      </c>
      <c r="AE100" s="65" t="s">
        <v>594</v>
      </c>
      <c r="AF100" s="17" t="s">
        <v>242</v>
      </c>
      <c r="AG100" s="17" t="s">
        <v>304</v>
      </c>
      <c r="AH100" s="17" t="s">
        <v>454</v>
      </c>
      <c r="AI100" s="21">
        <v>15.8</v>
      </c>
      <c r="AJ100" s="35">
        <f t="shared" si="16"/>
        <v>8326.6</v>
      </c>
      <c r="AK100" s="36">
        <v>1</v>
      </c>
      <c r="AL100" s="49">
        <v>1500</v>
      </c>
      <c r="AM100" s="36">
        <f t="shared" si="17"/>
        <v>6826.6</v>
      </c>
      <c r="AN100" s="10"/>
      <c r="AO100" s="56">
        <f t="shared" si="18"/>
        <v>0.81985444238945071</v>
      </c>
    </row>
    <row r="101" spans="1:41" ht="15" customHeight="1">
      <c r="A101" s="18"/>
      <c r="B101" s="18"/>
      <c r="C101" s="18" t="s">
        <v>581</v>
      </c>
      <c r="D101" s="18"/>
      <c r="E101" s="17"/>
      <c r="F101" s="18" t="s">
        <v>423</v>
      </c>
      <c r="G101" s="17" t="s">
        <v>281</v>
      </c>
      <c r="H101" s="17" t="s">
        <v>125</v>
      </c>
      <c r="I101" s="17" t="s">
        <v>156</v>
      </c>
      <c r="J101" s="19" t="s">
        <v>63</v>
      </c>
      <c r="K101" s="20">
        <v>160</v>
      </c>
      <c r="L101" s="66">
        <f t="shared" si="19"/>
        <v>179.84627226121708</v>
      </c>
      <c r="M101" s="20">
        <v>160</v>
      </c>
      <c r="N101" s="19"/>
      <c r="O101" s="33">
        <f t="shared" si="14"/>
        <v>4404.0599999999995</v>
      </c>
      <c r="P101" s="18" t="s">
        <v>301</v>
      </c>
      <c r="Q101" s="18" t="s">
        <v>422</v>
      </c>
      <c r="R101" s="18" t="s">
        <v>63</v>
      </c>
      <c r="S101" s="64" t="s">
        <v>304</v>
      </c>
      <c r="T101" s="18"/>
      <c r="U101" s="18" t="s">
        <v>421</v>
      </c>
      <c r="V101" s="19" t="s">
        <v>345</v>
      </c>
      <c r="W101" s="21">
        <v>1</v>
      </c>
      <c r="X101" s="20">
        <v>2</v>
      </c>
      <c r="Y101" s="18">
        <v>527</v>
      </c>
      <c r="Z101" s="22">
        <v>0.3</v>
      </c>
      <c r="AA101" s="55">
        <f t="shared" si="15"/>
        <v>0.8544836497828896</v>
      </c>
      <c r="AB101" s="18" t="s">
        <v>594</v>
      </c>
      <c r="AC101" s="18"/>
      <c r="AD101" s="23" t="s">
        <v>522</v>
      </c>
      <c r="AE101" s="65" t="s">
        <v>594</v>
      </c>
      <c r="AF101" s="17" t="s">
        <v>243</v>
      </c>
      <c r="AG101" s="17" t="s">
        <v>304</v>
      </c>
      <c r="AH101" s="17" t="s">
        <v>455</v>
      </c>
      <c r="AI101" s="21">
        <v>16.3</v>
      </c>
      <c r="AJ101" s="35">
        <f t="shared" si="16"/>
        <v>5154.0599999999995</v>
      </c>
      <c r="AK101" s="36">
        <v>1</v>
      </c>
      <c r="AL101" s="49">
        <v>750</v>
      </c>
      <c r="AM101" s="36">
        <f t="shared" si="17"/>
        <v>4404.0599999999995</v>
      </c>
      <c r="AN101" s="10"/>
      <c r="AO101" s="56">
        <f t="shared" si="18"/>
        <v>0.8544836497828896</v>
      </c>
    </row>
    <row r="102" spans="1:41" ht="15" customHeight="1">
      <c r="A102" s="18"/>
      <c r="B102" s="18"/>
      <c r="C102" s="18" t="s">
        <v>581</v>
      </c>
      <c r="D102" s="18"/>
      <c r="E102" s="17"/>
      <c r="F102" s="18" t="s">
        <v>423</v>
      </c>
      <c r="G102" s="17" t="s">
        <v>281</v>
      </c>
      <c r="H102" s="17" t="s">
        <v>125</v>
      </c>
      <c r="I102" s="17" t="s">
        <v>156</v>
      </c>
      <c r="J102" s="19" t="s">
        <v>63</v>
      </c>
      <c r="K102" s="20">
        <v>160</v>
      </c>
      <c r="L102" s="66">
        <f t="shared" si="19"/>
        <v>179.84627226121708</v>
      </c>
      <c r="M102" s="20">
        <v>160</v>
      </c>
      <c r="N102" s="19"/>
      <c r="O102" s="33">
        <f t="shared" si="14"/>
        <v>4404.0599999999995</v>
      </c>
      <c r="P102" s="18" t="s">
        <v>301</v>
      </c>
      <c r="Q102" s="18" t="s">
        <v>422</v>
      </c>
      <c r="R102" s="18" t="s">
        <v>63</v>
      </c>
      <c r="S102" s="64" t="s">
        <v>304</v>
      </c>
      <c r="T102" s="18"/>
      <c r="U102" s="18" t="s">
        <v>421</v>
      </c>
      <c r="V102" s="19" t="s">
        <v>346</v>
      </c>
      <c r="W102" s="21">
        <v>1</v>
      </c>
      <c r="X102" s="20">
        <v>2</v>
      </c>
      <c r="Y102" s="18">
        <v>527</v>
      </c>
      <c r="Z102" s="22">
        <v>0.3</v>
      </c>
      <c r="AA102" s="55">
        <f t="shared" si="15"/>
        <v>0.8544836497828896</v>
      </c>
      <c r="AB102" s="18" t="s">
        <v>594</v>
      </c>
      <c r="AC102" s="18"/>
      <c r="AD102" s="23" t="s">
        <v>523</v>
      </c>
      <c r="AE102" s="65" t="s">
        <v>594</v>
      </c>
      <c r="AF102" s="17" t="s">
        <v>243</v>
      </c>
      <c r="AG102" s="17" t="s">
        <v>304</v>
      </c>
      <c r="AH102" s="17" t="s">
        <v>455</v>
      </c>
      <c r="AI102" s="21">
        <v>16.3</v>
      </c>
      <c r="AJ102" s="35">
        <f t="shared" si="16"/>
        <v>5154.0599999999995</v>
      </c>
      <c r="AK102" s="36">
        <v>1</v>
      </c>
      <c r="AL102" s="49">
        <v>750</v>
      </c>
      <c r="AM102" s="36">
        <f t="shared" si="17"/>
        <v>4404.0599999999995</v>
      </c>
      <c r="AN102" s="10"/>
      <c r="AO102" s="56">
        <f t="shared" si="18"/>
        <v>0.8544836497828896</v>
      </c>
    </row>
    <row r="103" spans="1:41" ht="15" customHeight="1">
      <c r="A103" s="18"/>
      <c r="B103" s="18"/>
      <c r="C103" s="18" t="s">
        <v>581</v>
      </c>
      <c r="D103" s="18"/>
      <c r="E103" s="17"/>
      <c r="F103" s="18" t="s">
        <v>423</v>
      </c>
      <c r="G103" s="17" t="s">
        <v>281</v>
      </c>
      <c r="H103" s="17" t="s">
        <v>125</v>
      </c>
      <c r="I103" s="17" t="s">
        <v>156</v>
      </c>
      <c r="J103" s="19" t="s">
        <v>63</v>
      </c>
      <c r="K103" s="20">
        <v>200</v>
      </c>
      <c r="L103" s="66">
        <f t="shared" si="19"/>
        <v>441.34054542629963</v>
      </c>
      <c r="M103" s="20">
        <v>200</v>
      </c>
      <c r="N103" s="19"/>
      <c r="O103" s="33">
        <f t="shared" ref="O103:O135" si="20">AM103</f>
        <v>31337.5</v>
      </c>
      <c r="P103" s="18" t="s">
        <v>301</v>
      </c>
      <c r="Q103" s="18" t="s">
        <v>422</v>
      </c>
      <c r="R103" s="18" t="s">
        <v>63</v>
      </c>
      <c r="S103" s="64" t="s">
        <v>304</v>
      </c>
      <c r="T103" s="18"/>
      <c r="U103" s="18" t="s">
        <v>421</v>
      </c>
      <c r="V103" s="19" t="s">
        <v>347</v>
      </c>
      <c r="W103" s="21">
        <v>1</v>
      </c>
      <c r="X103" s="20">
        <v>2</v>
      </c>
      <c r="Y103" s="18">
        <v>527</v>
      </c>
      <c r="Z103" s="22">
        <v>0.5</v>
      </c>
      <c r="AA103" s="55">
        <f t="shared" ref="AA103:AA135" si="21">AO103</f>
        <v>0.95142314990512333</v>
      </c>
      <c r="AB103" s="18" t="s">
        <v>594</v>
      </c>
      <c r="AC103" s="18"/>
      <c r="AD103" s="23" t="s">
        <v>524</v>
      </c>
      <c r="AE103" s="65" t="s">
        <v>594</v>
      </c>
      <c r="AF103" s="17" t="s">
        <v>244</v>
      </c>
      <c r="AG103" s="17" t="s">
        <v>304</v>
      </c>
      <c r="AH103" s="17" t="s">
        <v>456</v>
      </c>
      <c r="AI103" s="21">
        <v>62.5</v>
      </c>
      <c r="AJ103" s="35">
        <f t="shared" ref="AJ103:AJ134" si="22">AI103*Z103*Y103*X103</f>
        <v>32937.5</v>
      </c>
      <c r="AK103" s="36">
        <v>1</v>
      </c>
      <c r="AL103" s="49">
        <v>1600</v>
      </c>
      <c r="AM103" s="36">
        <f t="shared" ref="AM103:AM134" si="23">AJ103*AK103-AL103</f>
        <v>31337.5</v>
      </c>
      <c r="AN103" s="10"/>
      <c r="AO103" s="56">
        <f t="shared" ref="AO103:AO135" si="24">AM103/AJ103</f>
        <v>0.95142314990512333</v>
      </c>
    </row>
    <row r="104" spans="1:41" ht="15" customHeight="1">
      <c r="A104" s="18"/>
      <c r="B104" s="18"/>
      <c r="C104" s="18" t="s">
        <v>581</v>
      </c>
      <c r="D104" s="18"/>
      <c r="E104" s="17"/>
      <c r="F104" s="18" t="s">
        <v>423</v>
      </c>
      <c r="G104" s="17" t="s">
        <v>281</v>
      </c>
      <c r="H104" s="17" t="s">
        <v>125</v>
      </c>
      <c r="I104" s="17" t="s">
        <v>294</v>
      </c>
      <c r="J104" s="19" t="s">
        <v>63</v>
      </c>
      <c r="K104" s="20">
        <v>160</v>
      </c>
      <c r="L104" s="66">
        <f t="shared" si="19"/>
        <v>1279.8875817362689</v>
      </c>
      <c r="M104" s="20">
        <v>160</v>
      </c>
      <c r="N104" s="19"/>
      <c r="O104" s="33">
        <f t="shared" si="20"/>
        <v>28714</v>
      </c>
      <c r="P104" s="18" t="s">
        <v>301</v>
      </c>
      <c r="Q104" s="18" t="s">
        <v>422</v>
      </c>
      <c r="R104" s="18" t="s">
        <v>63</v>
      </c>
      <c r="S104" s="64" t="s">
        <v>304</v>
      </c>
      <c r="T104" s="18"/>
      <c r="U104" s="18" t="s">
        <v>421</v>
      </c>
      <c r="V104" s="19" t="s">
        <v>372</v>
      </c>
      <c r="W104" s="21">
        <v>1</v>
      </c>
      <c r="X104" s="20">
        <v>1</v>
      </c>
      <c r="Y104" s="18">
        <v>254</v>
      </c>
      <c r="Z104" s="22">
        <v>1</v>
      </c>
      <c r="AA104" s="55">
        <f t="shared" si="21"/>
        <v>0.97454520771110509</v>
      </c>
      <c r="AB104" s="18" t="s">
        <v>594</v>
      </c>
      <c r="AC104" s="18"/>
      <c r="AD104" s="23" t="s">
        <v>549</v>
      </c>
      <c r="AE104" s="65" t="s">
        <v>594</v>
      </c>
      <c r="AF104" s="17" t="s">
        <v>264</v>
      </c>
      <c r="AG104" s="17" t="s">
        <v>304</v>
      </c>
      <c r="AH104" s="17" t="s">
        <v>455</v>
      </c>
      <c r="AI104" s="21">
        <v>116</v>
      </c>
      <c r="AJ104" s="35">
        <f t="shared" si="22"/>
        <v>29464</v>
      </c>
      <c r="AK104" s="36">
        <v>1</v>
      </c>
      <c r="AL104" s="49">
        <v>750</v>
      </c>
      <c r="AM104" s="36">
        <f t="shared" si="23"/>
        <v>28714</v>
      </c>
      <c r="AN104" s="10"/>
      <c r="AO104" s="56">
        <f t="shared" si="24"/>
        <v>0.97454520771110509</v>
      </c>
    </row>
    <row r="105" spans="1:41" ht="15" customHeight="1">
      <c r="A105" s="18"/>
      <c r="B105" s="18"/>
      <c r="C105" s="18" t="s">
        <v>581</v>
      </c>
      <c r="D105" s="18"/>
      <c r="E105" s="17"/>
      <c r="F105" s="18" t="s">
        <v>423</v>
      </c>
      <c r="G105" s="17" t="s">
        <v>281</v>
      </c>
      <c r="H105" s="17" t="s">
        <v>125</v>
      </c>
      <c r="I105" s="17" t="s">
        <v>294</v>
      </c>
      <c r="J105" s="19" t="s">
        <v>63</v>
      </c>
      <c r="K105" s="20">
        <v>160</v>
      </c>
      <c r="L105" s="66">
        <f t="shared" si="19"/>
        <v>1279.8875817362689</v>
      </c>
      <c r="M105" s="20">
        <v>160</v>
      </c>
      <c r="N105" s="19"/>
      <c r="O105" s="33">
        <f t="shared" si="20"/>
        <v>28482</v>
      </c>
      <c r="P105" s="18" t="s">
        <v>301</v>
      </c>
      <c r="Q105" s="18" t="s">
        <v>422</v>
      </c>
      <c r="R105" s="18" t="s">
        <v>63</v>
      </c>
      <c r="S105" s="64" t="s">
        <v>304</v>
      </c>
      <c r="T105" s="18"/>
      <c r="U105" s="18" t="s">
        <v>421</v>
      </c>
      <c r="V105" s="19" t="s">
        <v>373</v>
      </c>
      <c r="W105" s="21">
        <v>1</v>
      </c>
      <c r="X105" s="20">
        <v>1</v>
      </c>
      <c r="Y105" s="18">
        <v>252</v>
      </c>
      <c r="Z105" s="22">
        <v>1</v>
      </c>
      <c r="AA105" s="55">
        <f t="shared" si="21"/>
        <v>0.97434318555008215</v>
      </c>
      <c r="AB105" s="18" t="s">
        <v>594</v>
      </c>
      <c r="AC105" s="18"/>
      <c r="AD105" s="23" t="s">
        <v>550</v>
      </c>
      <c r="AE105" s="65" t="s">
        <v>594</v>
      </c>
      <c r="AF105" s="17" t="s">
        <v>264</v>
      </c>
      <c r="AG105" s="17" t="s">
        <v>304</v>
      </c>
      <c r="AH105" s="17" t="s">
        <v>455</v>
      </c>
      <c r="AI105" s="21">
        <v>116</v>
      </c>
      <c r="AJ105" s="35">
        <f t="shared" si="22"/>
        <v>29232</v>
      </c>
      <c r="AK105" s="36">
        <v>1</v>
      </c>
      <c r="AL105" s="49">
        <v>750</v>
      </c>
      <c r="AM105" s="36">
        <f t="shared" si="23"/>
        <v>28482</v>
      </c>
      <c r="AN105" s="10"/>
      <c r="AO105" s="56">
        <f t="shared" si="24"/>
        <v>0.97434318555008215</v>
      </c>
    </row>
    <row r="106" spans="1:41" ht="15" customHeight="1">
      <c r="A106" s="18"/>
      <c r="B106" s="18"/>
      <c r="C106" s="18" t="s">
        <v>581</v>
      </c>
      <c r="D106" s="18"/>
      <c r="E106" s="17"/>
      <c r="F106" s="18" t="s">
        <v>423</v>
      </c>
      <c r="G106" s="17" t="s">
        <v>281</v>
      </c>
      <c r="H106" s="17" t="s">
        <v>125</v>
      </c>
      <c r="I106" s="17" t="s">
        <v>156</v>
      </c>
      <c r="J106" s="19" t="s">
        <v>63</v>
      </c>
      <c r="K106" s="20">
        <v>125</v>
      </c>
      <c r="L106" s="66">
        <f t="shared" si="19"/>
        <v>1024.9834055954918</v>
      </c>
      <c r="M106" s="20">
        <v>125</v>
      </c>
      <c r="N106" s="19"/>
      <c r="O106" s="33">
        <f t="shared" si="20"/>
        <v>17928.54</v>
      </c>
      <c r="P106" s="18" t="s">
        <v>301</v>
      </c>
      <c r="Q106" s="18" t="s">
        <v>422</v>
      </c>
      <c r="R106" s="18" t="s">
        <v>63</v>
      </c>
      <c r="S106" s="64" t="s">
        <v>303</v>
      </c>
      <c r="T106" s="18"/>
      <c r="U106" s="18" t="s">
        <v>421</v>
      </c>
      <c r="V106" s="19" t="s">
        <v>375</v>
      </c>
      <c r="W106" s="21">
        <v>1</v>
      </c>
      <c r="X106" s="20">
        <v>2</v>
      </c>
      <c r="Y106" s="18">
        <v>527</v>
      </c>
      <c r="Z106" s="22">
        <v>0.3</v>
      </c>
      <c r="AA106" s="55">
        <f t="shared" si="21"/>
        <v>1</v>
      </c>
      <c r="AB106" s="18" t="s">
        <v>594</v>
      </c>
      <c r="AC106" s="18"/>
      <c r="AD106" s="23" t="s">
        <v>552</v>
      </c>
      <c r="AE106" s="65" t="s">
        <v>594</v>
      </c>
      <c r="AF106" s="17" t="s">
        <v>268</v>
      </c>
      <c r="AG106" s="17" t="s">
        <v>303</v>
      </c>
      <c r="AH106" s="17" t="s">
        <v>458</v>
      </c>
      <c r="AI106" s="21">
        <v>56.7</v>
      </c>
      <c r="AJ106" s="35">
        <f t="shared" si="22"/>
        <v>17928.54</v>
      </c>
      <c r="AK106" s="36">
        <v>1</v>
      </c>
      <c r="AL106" s="49">
        <v>0</v>
      </c>
      <c r="AM106" s="36">
        <f t="shared" si="23"/>
        <v>17928.54</v>
      </c>
      <c r="AN106" s="10" t="s">
        <v>601</v>
      </c>
      <c r="AO106" s="56">
        <f t="shared" si="24"/>
        <v>1</v>
      </c>
    </row>
    <row r="107" spans="1:41" ht="15" customHeight="1">
      <c r="A107" s="18"/>
      <c r="B107" s="18"/>
      <c r="C107" s="18" t="s">
        <v>577</v>
      </c>
      <c r="D107" s="18"/>
      <c r="E107" s="17"/>
      <c r="F107" s="18" t="s">
        <v>423</v>
      </c>
      <c r="G107" s="17" t="s">
        <v>281</v>
      </c>
      <c r="H107" s="17" t="s">
        <v>125</v>
      </c>
      <c r="I107" s="17" t="s">
        <v>156</v>
      </c>
      <c r="J107" s="19" t="s">
        <v>63</v>
      </c>
      <c r="K107" s="20">
        <v>70</v>
      </c>
      <c r="L107" s="66">
        <f t="shared" si="19"/>
        <v>265.16460525204616</v>
      </c>
      <c r="M107" s="20">
        <v>70</v>
      </c>
      <c r="N107" s="19"/>
      <c r="O107" s="33">
        <f t="shared" si="20"/>
        <v>138</v>
      </c>
      <c r="P107" s="18" t="s">
        <v>301</v>
      </c>
      <c r="Q107" s="18" t="s">
        <v>422</v>
      </c>
      <c r="R107" s="18" t="s">
        <v>63</v>
      </c>
      <c r="S107" s="64" t="s">
        <v>303</v>
      </c>
      <c r="T107" s="18"/>
      <c r="U107" s="18" t="s">
        <v>421</v>
      </c>
      <c r="V107" s="19" t="s">
        <v>390</v>
      </c>
      <c r="W107" s="21">
        <v>1</v>
      </c>
      <c r="X107" s="20">
        <v>2</v>
      </c>
      <c r="Y107" s="18">
        <v>15</v>
      </c>
      <c r="Z107" s="22">
        <v>1</v>
      </c>
      <c r="AA107" s="55">
        <f t="shared" si="21"/>
        <v>1</v>
      </c>
      <c r="AB107" s="18"/>
      <c r="AC107" s="18"/>
      <c r="AD107" s="23" t="s">
        <v>567</v>
      </c>
      <c r="AE107" s="65"/>
      <c r="AF107" s="17" t="s">
        <v>271</v>
      </c>
      <c r="AG107" s="17" t="s">
        <v>303</v>
      </c>
      <c r="AH107" s="17" t="s">
        <v>461</v>
      </c>
      <c r="AI107" s="21">
        <v>4.5999999999999996</v>
      </c>
      <c r="AJ107" s="35">
        <f t="shared" si="22"/>
        <v>138</v>
      </c>
      <c r="AK107" s="36">
        <v>1</v>
      </c>
      <c r="AL107" s="49">
        <v>0</v>
      </c>
      <c r="AM107" s="36">
        <f t="shared" si="23"/>
        <v>138</v>
      </c>
      <c r="AN107" s="10"/>
      <c r="AO107" s="56">
        <f t="shared" si="24"/>
        <v>1</v>
      </c>
    </row>
    <row r="108" spans="1:41" ht="15" customHeight="1">
      <c r="A108" s="18"/>
      <c r="B108" s="18"/>
      <c r="C108" s="18" t="s">
        <v>577</v>
      </c>
      <c r="D108" s="18"/>
      <c r="E108" s="17"/>
      <c r="F108" s="18" t="s">
        <v>423</v>
      </c>
      <c r="G108" s="17" t="s">
        <v>281</v>
      </c>
      <c r="H108" s="17" t="s">
        <v>125</v>
      </c>
      <c r="I108" s="17" t="s">
        <v>156</v>
      </c>
      <c r="J108" s="19" t="s">
        <v>63</v>
      </c>
      <c r="K108" s="20">
        <v>70</v>
      </c>
      <c r="L108" s="66">
        <f t="shared" si="19"/>
        <v>265.16460525204616</v>
      </c>
      <c r="M108" s="20">
        <v>70</v>
      </c>
      <c r="N108" s="19"/>
      <c r="O108" s="33">
        <f t="shared" si="20"/>
        <v>138</v>
      </c>
      <c r="P108" s="18" t="s">
        <v>301</v>
      </c>
      <c r="Q108" s="18" t="s">
        <v>422</v>
      </c>
      <c r="R108" s="18" t="s">
        <v>63</v>
      </c>
      <c r="S108" s="64" t="s">
        <v>303</v>
      </c>
      <c r="T108" s="18"/>
      <c r="U108" s="18" t="s">
        <v>421</v>
      </c>
      <c r="V108" s="19" t="s">
        <v>391</v>
      </c>
      <c r="W108" s="21">
        <v>1</v>
      </c>
      <c r="X108" s="20">
        <v>2</v>
      </c>
      <c r="Y108" s="18">
        <v>15</v>
      </c>
      <c r="Z108" s="22">
        <v>1</v>
      </c>
      <c r="AA108" s="55">
        <f t="shared" si="21"/>
        <v>1</v>
      </c>
      <c r="AB108" s="18"/>
      <c r="AC108" s="18"/>
      <c r="AD108" s="23" t="s">
        <v>568</v>
      </c>
      <c r="AE108" s="65"/>
      <c r="AF108" s="17" t="s">
        <v>271</v>
      </c>
      <c r="AG108" s="17" t="s">
        <v>303</v>
      </c>
      <c r="AH108" s="17" t="s">
        <v>461</v>
      </c>
      <c r="AI108" s="21">
        <v>4.5999999999999996</v>
      </c>
      <c r="AJ108" s="35">
        <f t="shared" si="22"/>
        <v>138</v>
      </c>
      <c r="AK108" s="36">
        <v>1</v>
      </c>
      <c r="AL108" s="49">
        <v>0</v>
      </c>
      <c r="AM108" s="36">
        <f t="shared" si="23"/>
        <v>138</v>
      </c>
      <c r="AN108" s="10"/>
      <c r="AO108" s="56">
        <f t="shared" si="24"/>
        <v>1</v>
      </c>
    </row>
    <row r="109" spans="1:41" ht="15" customHeight="1">
      <c r="A109" s="18"/>
      <c r="B109" s="18"/>
      <c r="C109" s="18" t="s">
        <v>578</v>
      </c>
      <c r="D109" s="18"/>
      <c r="E109" s="17"/>
      <c r="F109" s="18" t="s">
        <v>423</v>
      </c>
      <c r="G109" s="17" t="s">
        <v>281</v>
      </c>
      <c r="H109" s="17" t="s">
        <v>125</v>
      </c>
      <c r="I109" s="17" t="s">
        <v>156</v>
      </c>
      <c r="J109" s="19" t="s">
        <v>63</v>
      </c>
      <c r="K109" s="20">
        <v>90</v>
      </c>
      <c r="L109" s="66">
        <f t="shared" si="19"/>
        <v>268.50940837787709</v>
      </c>
      <c r="M109" s="20">
        <v>90</v>
      </c>
      <c r="N109" s="19"/>
      <c r="O109" s="33">
        <f t="shared" si="20"/>
        <v>409</v>
      </c>
      <c r="P109" s="18" t="s">
        <v>301</v>
      </c>
      <c r="Q109" s="18" t="s">
        <v>422</v>
      </c>
      <c r="R109" s="18" t="s">
        <v>63</v>
      </c>
      <c r="S109" s="64" t="s">
        <v>303</v>
      </c>
      <c r="T109" s="18"/>
      <c r="U109" s="18" t="s">
        <v>421</v>
      </c>
      <c r="V109" s="19" t="s">
        <v>392</v>
      </c>
      <c r="W109" s="21">
        <v>1</v>
      </c>
      <c r="X109" s="20">
        <v>2</v>
      </c>
      <c r="Y109" s="18">
        <v>85</v>
      </c>
      <c r="Z109" s="22">
        <v>1</v>
      </c>
      <c r="AA109" s="55">
        <f t="shared" si="21"/>
        <v>0.3124522536287242</v>
      </c>
      <c r="AB109" s="18"/>
      <c r="AC109" s="18"/>
      <c r="AD109" s="23" t="s">
        <v>569</v>
      </c>
      <c r="AE109" s="65"/>
      <c r="AF109" s="17" t="s">
        <v>272</v>
      </c>
      <c r="AG109" s="17" t="s">
        <v>303</v>
      </c>
      <c r="AH109" s="17" t="s">
        <v>464</v>
      </c>
      <c r="AI109" s="21">
        <v>7.7</v>
      </c>
      <c r="AJ109" s="35">
        <f t="shared" si="22"/>
        <v>1309</v>
      </c>
      <c r="AK109" s="36">
        <v>1</v>
      </c>
      <c r="AL109" s="49">
        <v>900</v>
      </c>
      <c r="AM109" s="36">
        <f t="shared" si="23"/>
        <v>409</v>
      </c>
      <c r="AN109" s="10"/>
      <c r="AO109" s="56">
        <f t="shared" si="24"/>
        <v>0.3124522536287242</v>
      </c>
    </row>
    <row r="110" spans="1:41" ht="15" customHeight="1">
      <c r="A110" s="18"/>
      <c r="B110" s="18"/>
      <c r="C110" s="18" t="s">
        <v>578</v>
      </c>
      <c r="D110" s="18"/>
      <c r="E110" s="17"/>
      <c r="F110" s="18" t="s">
        <v>423</v>
      </c>
      <c r="G110" s="17" t="s">
        <v>281</v>
      </c>
      <c r="H110" s="17" t="s">
        <v>125</v>
      </c>
      <c r="I110" s="17" t="s">
        <v>156</v>
      </c>
      <c r="J110" s="19" t="s">
        <v>63</v>
      </c>
      <c r="K110" s="20">
        <v>90</v>
      </c>
      <c r="L110" s="66">
        <f t="shared" si="19"/>
        <v>268.50940837787709</v>
      </c>
      <c r="M110" s="20">
        <v>90</v>
      </c>
      <c r="N110" s="19"/>
      <c r="O110" s="33">
        <f t="shared" si="20"/>
        <v>409</v>
      </c>
      <c r="P110" s="18" t="s">
        <v>301</v>
      </c>
      <c r="Q110" s="18" t="s">
        <v>422</v>
      </c>
      <c r="R110" s="18" t="s">
        <v>63</v>
      </c>
      <c r="S110" s="64" t="s">
        <v>303</v>
      </c>
      <c r="T110" s="18"/>
      <c r="U110" s="18" t="s">
        <v>421</v>
      </c>
      <c r="V110" s="19" t="s">
        <v>393</v>
      </c>
      <c r="W110" s="21">
        <v>1</v>
      </c>
      <c r="X110" s="20">
        <v>2</v>
      </c>
      <c r="Y110" s="18">
        <v>85</v>
      </c>
      <c r="Z110" s="22">
        <v>1</v>
      </c>
      <c r="AA110" s="55">
        <f t="shared" si="21"/>
        <v>0.3124522536287242</v>
      </c>
      <c r="AB110" s="18"/>
      <c r="AC110" s="18"/>
      <c r="AD110" s="23" t="s">
        <v>570</v>
      </c>
      <c r="AE110" s="65"/>
      <c r="AF110" s="17" t="s">
        <v>273</v>
      </c>
      <c r="AG110" s="17" t="s">
        <v>303</v>
      </c>
      <c r="AH110" s="17" t="s">
        <v>464</v>
      </c>
      <c r="AI110" s="21">
        <v>7.7</v>
      </c>
      <c r="AJ110" s="35">
        <f t="shared" si="22"/>
        <v>1309</v>
      </c>
      <c r="AK110" s="36">
        <v>1</v>
      </c>
      <c r="AL110" s="49">
        <v>900</v>
      </c>
      <c r="AM110" s="36">
        <f t="shared" si="23"/>
        <v>409</v>
      </c>
      <c r="AN110" s="10"/>
      <c r="AO110" s="56">
        <f t="shared" si="24"/>
        <v>0.3124522536287242</v>
      </c>
    </row>
    <row r="111" spans="1:41" ht="15" customHeight="1">
      <c r="A111" s="18"/>
      <c r="B111" s="18"/>
      <c r="C111" s="18" t="s">
        <v>576</v>
      </c>
      <c r="D111" s="18"/>
      <c r="E111" s="17"/>
      <c r="F111" s="18" t="s">
        <v>423</v>
      </c>
      <c r="G111" s="17" t="s">
        <v>281</v>
      </c>
      <c r="H111" s="17" t="s">
        <v>125</v>
      </c>
      <c r="I111" s="17" t="s">
        <v>156</v>
      </c>
      <c r="J111" s="19" t="s">
        <v>63</v>
      </c>
      <c r="K111" s="20">
        <v>75</v>
      </c>
      <c r="L111" s="66">
        <f t="shared" ref="L111:L135" si="25">((4*(AI111)*100)/(4.51*3.14*K111/100*K111/100))</f>
        <v>284.71761266541444</v>
      </c>
      <c r="M111" s="20">
        <v>75</v>
      </c>
      <c r="N111" s="19"/>
      <c r="O111" s="33">
        <f t="shared" si="20"/>
        <v>167</v>
      </c>
      <c r="P111" s="18" t="s">
        <v>301</v>
      </c>
      <c r="Q111" s="18" t="s">
        <v>422</v>
      </c>
      <c r="R111" s="18" t="s">
        <v>63</v>
      </c>
      <c r="S111" s="64" t="s">
        <v>303</v>
      </c>
      <c r="T111" s="18"/>
      <c r="U111" s="18" t="s">
        <v>421</v>
      </c>
      <c r="V111" s="19" t="s">
        <v>376</v>
      </c>
      <c r="W111" s="21">
        <v>1</v>
      </c>
      <c r="X111" s="20">
        <v>2</v>
      </c>
      <c r="Y111" s="18">
        <v>100</v>
      </c>
      <c r="Z111" s="28">
        <v>0.5</v>
      </c>
      <c r="AA111" s="55">
        <f t="shared" si="21"/>
        <v>0.29453262786596118</v>
      </c>
      <c r="AB111" s="18" t="s">
        <v>582</v>
      </c>
      <c r="AC111" s="18"/>
      <c r="AD111" s="23" t="s">
        <v>553</v>
      </c>
      <c r="AE111" s="65" t="s">
        <v>582</v>
      </c>
      <c r="AF111" s="17" t="s">
        <v>269</v>
      </c>
      <c r="AG111" s="17" t="s">
        <v>303</v>
      </c>
      <c r="AH111" s="17" t="s">
        <v>459</v>
      </c>
      <c r="AI111" s="21">
        <v>5.67</v>
      </c>
      <c r="AJ111" s="35">
        <f t="shared" si="22"/>
        <v>567</v>
      </c>
      <c r="AK111" s="36">
        <v>1</v>
      </c>
      <c r="AL111" s="49">
        <v>400</v>
      </c>
      <c r="AM111" s="36">
        <f t="shared" si="23"/>
        <v>167</v>
      </c>
      <c r="AN111" s="10"/>
      <c r="AO111" s="56">
        <f t="shared" si="24"/>
        <v>0.29453262786596118</v>
      </c>
    </row>
    <row r="112" spans="1:41" ht="15" customHeight="1">
      <c r="A112" s="18"/>
      <c r="B112" s="18"/>
      <c r="C112" s="18" t="s">
        <v>576</v>
      </c>
      <c r="D112" s="18"/>
      <c r="E112" s="17"/>
      <c r="F112" s="18" t="s">
        <v>423</v>
      </c>
      <c r="G112" s="17" t="s">
        <v>281</v>
      </c>
      <c r="H112" s="17" t="s">
        <v>125</v>
      </c>
      <c r="I112" s="17" t="s">
        <v>156</v>
      </c>
      <c r="J112" s="19" t="s">
        <v>63</v>
      </c>
      <c r="K112" s="20">
        <v>100</v>
      </c>
      <c r="L112" s="66">
        <f t="shared" si="25"/>
        <v>308.44408038753232</v>
      </c>
      <c r="M112" s="20">
        <v>100</v>
      </c>
      <c r="N112" s="19"/>
      <c r="O112" s="33">
        <f t="shared" si="20"/>
        <v>642</v>
      </c>
      <c r="P112" s="18" t="s">
        <v>301</v>
      </c>
      <c r="Q112" s="18" t="s">
        <v>422</v>
      </c>
      <c r="R112" s="18" t="s">
        <v>63</v>
      </c>
      <c r="S112" s="64" t="s">
        <v>303</v>
      </c>
      <c r="T112" s="18"/>
      <c r="U112" s="18" t="s">
        <v>421</v>
      </c>
      <c r="V112" s="19" t="s">
        <v>377</v>
      </c>
      <c r="W112" s="21">
        <v>1</v>
      </c>
      <c r="X112" s="20">
        <v>2</v>
      </c>
      <c r="Y112" s="18">
        <v>100</v>
      </c>
      <c r="Z112" s="28">
        <v>0.5</v>
      </c>
      <c r="AA112" s="55">
        <f t="shared" si="21"/>
        <v>0.58791208791208793</v>
      </c>
      <c r="AB112" s="18" t="s">
        <v>582</v>
      </c>
      <c r="AC112" s="18"/>
      <c r="AD112" s="23" t="s">
        <v>554</v>
      </c>
      <c r="AE112" s="65" t="s">
        <v>582</v>
      </c>
      <c r="AF112" s="17" t="s">
        <v>269</v>
      </c>
      <c r="AG112" s="17" t="s">
        <v>303</v>
      </c>
      <c r="AH112" s="17" t="s">
        <v>460</v>
      </c>
      <c r="AI112" s="21">
        <v>10.92</v>
      </c>
      <c r="AJ112" s="35">
        <f t="shared" si="22"/>
        <v>1092</v>
      </c>
      <c r="AK112" s="36">
        <v>1</v>
      </c>
      <c r="AL112" s="49">
        <v>450</v>
      </c>
      <c r="AM112" s="36">
        <f t="shared" si="23"/>
        <v>642</v>
      </c>
      <c r="AN112" s="10"/>
      <c r="AO112" s="56">
        <f t="shared" si="24"/>
        <v>0.58791208791208793</v>
      </c>
    </row>
    <row r="113" spans="1:41" ht="15" customHeight="1">
      <c r="A113" s="18"/>
      <c r="B113" s="18"/>
      <c r="C113" s="18" t="s">
        <v>576</v>
      </c>
      <c r="D113" s="18"/>
      <c r="E113" s="17"/>
      <c r="F113" s="18" t="s">
        <v>423</v>
      </c>
      <c r="G113" s="17" t="s">
        <v>281</v>
      </c>
      <c r="H113" s="17" t="s">
        <v>125</v>
      </c>
      <c r="I113" s="17" t="s">
        <v>156</v>
      </c>
      <c r="J113" s="19" t="s">
        <v>63</v>
      </c>
      <c r="K113" s="20">
        <v>100</v>
      </c>
      <c r="L113" s="66">
        <f t="shared" si="25"/>
        <v>308.44408038753232</v>
      </c>
      <c r="M113" s="20">
        <v>100</v>
      </c>
      <c r="N113" s="19"/>
      <c r="O113" s="33">
        <f t="shared" si="20"/>
        <v>642</v>
      </c>
      <c r="P113" s="18" t="s">
        <v>301</v>
      </c>
      <c r="Q113" s="18" t="s">
        <v>422</v>
      </c>
      <c r="R113" s="18" t="s">
        <v>63</v>
      </c>
      <c r="S113" s="64" t="s">
        <v>303</v>
      </c>
      <c r="T113" s="18"/>
      <c r="U113" s="18" t="s">
        <v>421</v>
      </c>
      <c r="V113" s="19" t="s">
        <v>378</v>
      </c>
      <c r="W113" s="21">
        <v>1</v>
      </c>
      <c r="X113" s="20">
        <v>2</v>
      </c>
      <c r="Y113" s="18">
        <v>100</v>
      </c>
      <c r="Z113" s="28">
        <v>0.5</v>
      </c>
      <c r="AA113" s="55">
        <f t="shared" si="21"/>
        <v>0.58791208791208793</v>
      </c>
      <c r="AB113" s="18" t="s">
        <v>582</v>
      </c>
      <c r="AC113" s="18"/>
      <c r="AD113" s="23" t="s">
        <v>555</v>
      </c>
      <c r="AE113" s="65" t="s">
        <v>582</v>
      </c>
      <c r="AF113" s="17" t="s">
        <v>269</v>
      </c>
      <c r="AG113" s="17" t="s">
        <v>303</v>
      </c>
      <c r="AH113" s="17" t="s">
        <v>460</v>
      </c>
      <c r="AI113" s="21">
        <v>10.92</v>
      </c>
      <c r="AJ113" s="35">
        <f t="shared" si="22"/>
        <v>1092</v>
      </c>
      <c r="AK113" s="36">
        <v>1</v>
      </c>
      <c r="AL113" s="49">
        <v>450</v>
      </c>
      <c r="AM113" s="36">
        <f t="shared" si="23"/>
        <v>642</v>
      </c>
      <c r="AN113" s="10"/>
      <c r="AO113" s="56">
        <f t="shared" si="24"/>
        <v>0.58791208791208793</v>
      </c>
    </row>
    <row r="114" spans="1:41" ht="15" customHeight="1">
      <c r="A114" s="18"/>
      <c r="B114" s="18"/>
      <c r="C114" s="18" t="s">
        <v>576</v>
      </c>
      <c r="D114" s="18"/>
      <c r="E114" s="17"/>
      <c r="F114" s="18" t="s">
        <v>423</v>
      </c>
      <c r="G114" s="17" t="s">
        <v>281</v>
      </c>
      <c r="H114" s="17" t="s">
        <v>125</v>
      </c>
      <c r="I114" s="17" t="s">
        <v>156</v>
      </c>
      <c r="J114" s="19" t="s">
        <v>63</v>
      </c>
      <c r="K114" s="20">
        <v>70</v>
      </c>
      <c r="L114" s="66">
        <f t="shared" si="25"/>
        <v>226.97513764781127</v>
      </c>
      <c r="M114" s="20">
        <v>70</v>
      </c>
      <c r="N114" s="19"/>
      <c r="O114" s="33">
        <f t="shared" si="20"/>
        <v>193.75</v>
      </c>
      <c r="P114" s="18" t="s">
        <v>301</v>
      </c>
      <c r="Q114" s="18" t="s">
        <v>422</v>
      </c>
      <c r="R114" s="18" t="s">
        <v>63</v>
      </c>
      <c r="S114" s="64" t="s">
        <v>303</v>
      </c>
      <c r="T114" s="18"/>
      <c r="U114" s="18" t="s">
        <v>421</v>
      </c>
      <c r="V114" s="19" t="s">
        <v>379</v>
      </c>
      <c r="W114" s="21">
        <v>1</v>
      </c>
      <c r="X114" s="20">
        <v>2</v>
      </c>
      <c r="Y114" s="18">
        <v>100</v>
      </c>
      <c r="Z114" s="28">
        <v>0.5</v>
      </c>
      <c r="AA114" s="55">
        <f t="shared" si="21"/>
        <v>0.49206349206349204</v>
      </c>
      <c r="AB114" s="18" t="s">
        <v>582</v>
      </c>
      <c r="AC114" s="18"/>
      <c r="AD114" s="23" t="s">
        <v>556</v>
      </c>
      <c r="AE114" s="65" t="s">
        <v>582</v>
      </c>
      <c r="AF114" s="17" t="s">
        <v>269</v>
      </c>
      <c r="AG114" s="17" t="s">
        <v>303</v>
      </c>
      <c r="AH114" s="17" t="s">
        <v>461</v>
      </c>
      <c r="AI114" s="21">
        <v>3.9375</v>
      </c>
      <c r="AJ114" s="35">
        <f t="shared" si="22"/>
        <v>393.75</v>
      </c>
      <c r="AK114" s="36">
        <v>1</v>
      </c>
      <c r="AL114" s="49">
        <v>200</v>
      </c>
      <c r="AM114" s="36">
        <f t="shared" si="23"/>
        <v>193.75</v>
      </c>
      <c r="AN114" s="10"/>
      <c r="AO114" s="56">
        <f t="shared" si="24"/>
        <v>0.49206349206349204</v>
      </c>
    </row>
    <row r="115" spans="1:41" ht="15" customHeight="1">
      <c r="A115" s="18"/>
      <c r="B115" s="18"/>
      <c r="C115" s="18" t="s">
        <v>576</v>
      </c>
      <c r="D115" s="18"/>
      <c r="E115" s="17"/>
      <c r="F115" s="18" t="s">
        <v>423</v>
      </c>
      <c r="G115" s="17" t="s">
        <v>281</v>
      </c>
      <c r="H115" s="17" t="s">
        <v>125</v>
      </c>
      <c r="I115" s="17" t="s">
        <v>156</v>
      </c>
      <c r="J115" s="19" t="s">
        <v>63</v>
      </c>
      <c r="K115" s="20">
        <v>70</v>
      </c>
      <c r="L115" s="66">
        <f t="shared" si="25"/>
        <v>226.97513764781127</v>
      </c>
      <c r="M115" s="20">
        <v>70</v>
      </c>
      <c r="N115" s="19"/>
      <c r="O115" s="33">
        <f t="shared" si="20"/>
        <v>193.75</v>
      </c>
      <c r="P115" s="18" t="s">
        <v>301</v>
      </c>
      <c r="Q115" s="18" t="s">
        <v>422</v>
      </c>
      <c r="R115" s="18" t="s">
        <v>63</v>
      </c>
      <c r="S115" s="64" t="s">
        <v>303</v>
      </c>
      <c r="T115" s="18"/>
      <c r="U115" s="18" t="s">
        <v>421</v>
      </c>
      <c r="V115" s="19" t="s">
        <v>380</v>
      </c>
      <c r="W115" s="21">
        <v>1</v>
      </c>
      <c r="X115" s="20">
        <v>2</v>
      </c>
      <c r="Y115" s="18">
        <v>100</v>
      </c>
      <c r="Z115" s="28">
        <v>0.5</v>
      </c>
      <c r="AA115" s="55">
        <f t="shared" si="21"/>
        <v>0.49206349206349204</v>
      </c>
      <c r="AB115" s="18" t="s">
        <v>582</v>
      </c>
      <c r="AC115" s="18"/>
      <c r="AD115" s="23" t="s">
        <v>557</v>
      </c>
      <c r="AE115" s="65" t="s">
        <v>582</v>
      </c>
      <c r="AF115" s="17" t="s">
        <v>269</v>
      </c>
      <c r="AG115" s="17" t="s">
        <v>303</v>
      </c>
      <c r="AH115" s="17" t="s">
        <v>461</v>
      </c>
      <c r="AI115" s="21">
        <v>3.9375</v>
      </c>
      <c r="AJ115" s="35">
        <f t="shared" si="22"/>
        <v>393.75</v>
      </c>
      <c r="AK115" s="36">
        <v>1</v>
      </c>
      <c r="AL115" s="49">
        <v>200</v>
      </c>
      <c r="AM115" s="36">
        <f t="shared" si="23"/>
        <v>193.75</v>
      </c>
      <c r="AN115" s="10"/>
      <c r="AO115" s="56">
        <f t="shared" si="24"/>
        <v>0.49206349206349204</v>
      </c>
    </row>
    <row r="116" spans="1:41" ht="15" customHeight="1">
      <c r="A116" s="18"/>
      <c r="B116" s="18"/>
      <c r="C116" s="18" t="s">
        <v>576</v>
      </c>
      <c r="D116" s="18"/>
      <c r="E116" s="17"/>
      <c r="F116" s="18" t="s">
        <v>423</v>
      </c>
      <c r="G116" s="17" t="s">
        <v>281</v>
      </c>
      <c r="H116" s="17" t="s">
        <v>125</v>
      </c>
      <c r="I116" s="17" t="s">
        <v>156</v>
      </c>
      <c r="J116" s="19" t="s">
        <v>63</v>
      </c>
      <c r="K116" s="20">
        <v>70</v>
      </c>
      <c r="L116" s="66">
        <f t="shared" si="25"/>
        <v>248.15948382827364</v>
      </c>
      <c r="M116" s="20">
        <v>70</v>
      </c>
      <c r="N116" s="19"/>
      <c r="O116" s="33">
        <f t="shared" si="20"/>
        <v>230.5</v>
      </c>
      <c r="P116" s="18" t="s">
        <v>301</v>
      </c>
      <c r="Q116" s="18" t="s">
        <v>422</v>
      </c>
      <c r="R116" s="18" t="s">
        <v>63</v>
      </c>
      <c r="S116" s="64" t="s">
        <v>303</v>
      </c>
      <c r="T116" s="18"/>
      <c r="U116" s="18" t="s">
        <v>421</v>
      </c>
      <c r="V116" s="19" t="s">
        <v>381</v>
      </c>
      <c r="W116" s="21">
        <v>1</v>
      </c>
      <c r="X116" s="20">
        <v>2</v>
      </c>
      <c r="Y116" s="18">
        <v>100</v>
      </c>
      <c r="Z116" s="28">
        <v>0.5</v>
      </c>
      <c r="AA116" s="55">
        <f t="shared" si="21"/>
        <v>0.53542392566782815</v>
      </c>
      <c r="AB116" s="18" t="s">
        <v>582</v>
      </c>
      <c r="AC116" s="18"/>
      <c r="AD116" s="23" t="s">
        <v>558</v>
      </c>
      <c r="AE116" s="65" t="s">
        <v>582</v>
      </c>
      <c r="AF116" s="17" t="s">
        <v>269</v>
      </c>
      <c r="AG116" s="17" t="s">
        <v>303</v>
      </c>
      <c r="AH116" s="17" t="s">
        <v>461</v>
      </c>
      <c r="AI116" s="21">
        <v>4.3049999999999997</v>
      </c>
      <c r="AJ116" s="35">
        <f t="shared" si="22"/>
        <v>430.5</v>
      </c>
      <c r="AK116" s="36">
        <v>1</v>
      </c>
      <c r="AL116" s="49">
        <v>200</v>
      </c>
      <c r="AM116" s="36">
        <f t="shared" si="23"/>
        <v>230.5</v>
      </c>
      <c r="AN116" s="10"/>
      <c r="AO116" s="56">
        <f t="shared" si="24"/>
        <v>0.53542392566782815</v>
      </c>
    </row>
    <row r="117" spans="1:41" ht="15" customHeight="1">
      <c r="A117" s="18"/>
      <c r="B117" s="18"/>
      <c r="C117" s="18" t="s">
        <v>576</v>
      </c>
      <c r="D117" s="18"/>
      <c r="E117" s="17"/>
      <c r="F117" s="18" t="s">
        <v>423</v>
      </c>
      <c r="G117" s="17" t="s">
        <v>281</v>
      </c>
      <c r="H117" s="17" t="s">
        <v>125</v>
      </c>
      <c r="I117" s="17" t="s">
        <v>156</v>
      </c>
      <c r="J117" s="19" t="s">
        <v>63</v>
      </c>
      <c r="K117" s="20">
        <v>70</v>
      </c>
      <c r="L117" s="66">
        <f t="shared" si="25"/>
        <v>248.15948382827364</v>
      </c>
      <c r="M117" s="20">
        <v>70</v>
      </c>
      <c r="N117" s="19"/>
      <c r="O117" s="33">
        <f t="shared" si="20"/>
        <v>230.5</v>
      </c>
      <c r="P117" s="18" t="s">
        <v>301</v>
      </c>
      <c r="Q117" s="18" t="s">
        <v>422</v>
      </c>
      <c r="R117" s="18" t="s">
        <v>63</v>
      </c>
      <c r="S117" s="64" t="s">
        <v>303</v>
      </c>
      <c r="T117" s="18"/>
      <c r="U117" s="18" t="s">
        <v>421</v>
      </c>
      <c r="V117" s="19" t="s">
        <v>382</v>
      </c>
      <c r="W117" s="21">
        <v>1</v>
      </c>
      <c r="X117" s="20">
        <v>2</v>
      </c>
      <c r="Y117" s="18">
        <v>100</v>
      </c>
      <c r="Z117" s="28">
        <v>0.5</v>
      </c>
      <c r="AA117" s="55">
        <f t="shared" si="21"/>
        <v>0.53542392566782815</v>
      </c>
      <c r="AB117" s="18" t="s">
        <v>582</v>
      </c>
      <c r="AC117" s="18"/>
      <c r="AD117" s="23" t="s">
        <v>559</v>
      </c>
      <c r="AE117" s="65" t="s">
        <v>582</v>
      </c>
      <c r="AF117" s="17" t="s">
        <v>269</v>
      </c>
      <c r="AG117" s="17" t="s">
        <v>303</v>
      </c>
      <c r="AH117" s="17" t="s">
        <v>461</v>
      </c>
      <c r="AI117" s="21">
        <v>4.3049999999999997</v>
      </c>
      <c r="AJ117" s="35">
        <f t="shared" si="22"/>
        <v>430.5</v>
      </c>
      <c r="AK117" s="36">
        <v>1</v>
      </c>
      <c r="AL117" s="49">
        <v>200</v>
      </c>
      <c r="AM117" s="36">
        <f t="shared" si="23"/>
        <v>230.5</v>
      </c>
      <c r="AN117" s="10"/>
      <c r="AO117" s="56">
        <f t="shared" si="24"/>
        <v>0.53542392566782815</v>
      </c>
    </row>
    <row r="118" spans="1:41" ht="15" customHeight="1">
      <c r="A118" s="18"/>
      <c r="B118" s="18"/>
      <c r="C118" s="18" t="s">
        <v>576</v>
      </c>
      <c r="D118" s="18"/>
      <c r="E118" s="17"/>
      <c r="F118" s="18" t="s">
        <v>423</v>
      </c>
      <c r="G118" s="17" t="s">
        <v>281</v>
      </c>
      <c r="H118" s="17" t="s">
        <v>125</v>
      </c>
      <c r="I118" s="17" t="s">
        <v>156</v>
      </c>
      <c r="J118" s="19" t="s">
        <v>63</v>
      </c>
      <c r="K118" s="20">
        <v>85</v>
      </c>
      <c r="L118" s="66">
        <f t="shared" si="25"/>
        <v>176.51178409188032</v>
      </c>
      <c r="M118" s="20">
        <v>85</v>
      </c>
      <c r="N118" s="19"/>
      <c r="O118" s="33">
        <f t="shared" si="20"/>
        <v>251.49999999999994</v>
      </c>
      <c r="P118" s="18" t="s">
        <v>301</v>
      </c>
      <c r="Q118" s="18" t="s">
        <v>422</v>
      </c>
      <c r="R118" s="18" t="s">
        <v>63</v>
      </c>
      <c r="S118" s="64" t="s">
        <v>303</v>
      </c>
      <c r="T118" s="18"/>
      <c r="U118" s="18" t="s">
        <v>421</v>
      </c>
      <c r="V118" s="19" t="s">
        <v>383</v>
      </c>
      <c r="W118" s="21">
        <v>1</v>
      </c>
      <c r="X118" s="20">
        <v>2</v>
      </c>
      <c r="Y118" s="18">
        <v>100</v>
      </c>
      <c r="Z118" s="28">
        <v>0.5</v>
      </c>
      <c r="AA118" s="55">
        <f t="shared" si="21"/>
        <v>0.55703211517164997</v>
      </c>
      <c r="AB118" s="18" t="s">
        <v>582</v>
      </c>
      <c r="AC118" s="18"/>
      <c r="AD118" s="23" t="s">
        <v>560</v>
      </c>
      <c r="AE118" s="65" t="s">
        <v>582</v>
      </c>
      <c r="AF118" s="17" t="s">
        <v>269</v>
      </c>
      <c r="AG118" s="17" t="s">
        <v>303</v>
      </c>
      <c r="AH118" s="17" t="s">
        <v>462</v>
      </c>
      <c r="AI118" s="21">
        <v>4.5149999999999997</v>
      </c>
      <c r="AJ118" s="35">
        <f t="shared" si="22"/>
        <v>451.49999999999994</v>
      </c>
      <c r="AK118" s="36">
        <v>1</v>
      </c>
      <c r="AL118" s="49">
        <v>200</v>
      </c>
      <c r="AM118" s="36">
        <f t="shared" si="23"/>
        <v>251.49999999999994</v>
      </c>
      <c r="AN118" s="10"/>
      <c r="AO118" s="56">
        <f t="shared" si="24"/>
        <v>0.55703211517164997</v>
      </c>
    </row>
    <row r="119" spans="1:41" ht="15" customHeight="1">
      <c r="A119" s="18"/>
      <c r="B119" s="18"/>
      <c r="C119" s="18" t="s">
        <v>576</v>
      </c>
      <c r="D119" s="18"/>
      <c r="E119" s="17"/>
      <c r="F119" s="18" t="s">
        <v>423</v>
      </c>
      <c r="G119" s="17" t="s">
        <v>281</v>
      </c>
      <c r="H119" s="17" t="s">
        <v>125</v>
      </c>
      <c r="I119" s="17" t="s">
        <v>156</v>
      </c>
      <c r="J119" s="19" t="s">
        <v>63</v>
      </c>
      <c r="K119" s="20">
        <v>85</v>
      </c>
      <c r="L119" s="66">
        <f t="shared" si="25"/>
        <v>176.51178409188032</v>
      </c>
      <c r="M119" s="20">
        <v>85</v>
      </c>
      <c r="N119" s="19"/>
      <c r="O119" s="33">
        <f t="shared" si="20"/>
        <v>251.49999999999994</v>
      </c>
      <c r="P119" s="18" t="s">
        <v>301</v>
      </c>
      <c r="Q119" s="18" t="s">
        <v>422</v>
      </c>
      <c r="R119" s="18" t="s">
        <v>63</v>
      </c>
      <c r="S119" s="64" t="s">
        <v>303</v>
      </c>
      <c r="T119" s="18"/>
      <c r="U119" s="18" t="s">
        <v>421</v>
      </c>
      <c r="V119" s="19" t="s">
        <v>384</v>
      </c>
      <c r="W119" s="21">
        <v>1</v>
      </c>
      <c r="X119" s="20">
        <v>2</v>
      </c>
      <c r="Y119" s="18">
        <v>100</v>
      </c>
      <c r="Z119" s="28">
        <v>0.5</v>
      </c>
      <c r="AA119" s="55">
        <f t="shared" si="21"/>
        <v>0.55703211517164997</v>
      </c>
      <c r="AB119" s="18" t="s">
        <v>582</v>
      </c>
      <c r="AC119" s="18"/>
      <c r="AD119" s="23" t="s">
        <v>561</v>
      </c>
      <c r="AE119" s="65" t="s">
        <v>582</v>
      </c>
      <c r="AF119" s="17" t="s">
        <v>269</v>
      </c>
      <c r="AG119" s="17" t="s">
        <v>303</v>
      </c>
      <c r="AH119" s="17" t="s">
        <v>462</v>
      </c>
      <c r="AI119" s="21">
        <v>4.5149999999999997</v>
      </c>
      <c r="AJ119" s="35">
        <f t="shared" si="22"/>
        <v>451.49999999999994</v>
      </c>
      <c r="AK119" s="36">
        <v>1</v>
      </c>
      <c r="AL119" s="49">
        <v>200</v>
      </c>
      <c r="AM119" s="36">
        <f t="shared" si="23"/>
        <v>251.49999999999994</v>
      </c>
      <c r="AN119" s="10"/>
      <c r="AO119" s="56">
        <f t="shared" si="24"/>
        <v>0.55703211517164997</v>
      </c>
    </row>
    <row r="120" spans="1:41" ht="15" customHeight="1">
      <c r="A120" s="18"/>
      <c r="B120" s="18"/>
      <c r="C120" s="18" t="s">
        <v>576</v>
      </c>
      <c r="D120" s="18"/>
      <c r="E120" s="17"/>
      <c r="F120" s="18" t="s">
        <v>423</v>
      </c>
      <c r="G120" s="17" t="s">
        <v>281</v>
      </c>
      <c r="H120" s="17" t="s">
        <v>125</v>
      </c>
      <c r="I120" s="17" t="s">
        <v>156</v>
      </c>
      <c r="J120" s="19" t="s">
        <v>63</v>
      </c>
      <c r="K120" s="20">
        <v>85</v>
      </c>
      <c r="L120" s="66">
        <f t="shared" si="25"/>
        <v>197.03641014907575</v>
      </c>
      <c r="M120" s="20">
        <v>85</v>
      </c>
      <c r="N120" s="19"/>
      <c r="O120" s="33">
        <f t="shared" si="20"/>
        <v>304</v>
      </c>
      <c r="P120" s="18" t="s">
        <v>301</v>
      </c>
      <c r="Q120" s="18" t="s">
        <v>422</v>
      </c>
      <c r="R120" s="18" t="s">
        <v>63</v>
      </c>
      <c r="S120" s="64" t="s">
        <v>303</v>
      </c>
      <c r="T120" s="18"/>
      <c r="U120" s="18" t="s">
        <v>421</v>
      </c>
      <c r="V120" s="19" t="s">
        <v>385</v>
      </c>
      <c r="W120" s="21">
        <v>1</v>
      </c>
      <c r="X120" s="20">
        <v>2</v>
      </c>
      <c r="Y120" s="18">
        <v>100</v>
      </c>
      <c r="Z120" s="28">
        <v>0.5</v>
      </c>
      <c r="AA120" s="55">
        <f t="shared" si="21"/>
        <v>0.60317460317460314</v>
      </c>
      <c r="AB120" s="18" t="s">
        <v>582</v>
      </c>
      <c r="AC120" s="18"/>
      <c r="AD120" s="23" t="s">
        <v>562</v>
      </c>
      <c r="AE120" s="65" t="s">
        <v>582</v>
      </c>
      <c r="AF120" s="17" t="s">
        <v>269</v>
      </c>
      <c r="AG120" s="17" t="s">
        <v>303</v>
      </c>
      <c r="AH120" s="17" t="s">
        <v>462</v>
      </c>
      <c r="AI120" s="21">
        <v>5.04</v>
      </c>
      <c r="AJ120" s="35">
        <f t="shared" si="22"/>
        <v>504</v>
      </c>
      <c r="AK120" s="36">
        <v>1</v>
      </c>
      <c r="AL120" s="49">
        <v>200</v>
      </c>
      <c r="AM120" s="36">
        <f t="shared" si="23"/>
        <v>304</v>
      </c>
      <c r="AN120" s="10"/>
      <c r="AO120" s="56">
        <f t="shared" si="24"/>
        <v>0.60317460317460314</v>
      </c>
    </row>
    <row r="121" spans="1:41" ht="15" customHeight="1">
      <c r="A121" s="18"/>
      <c r="B121" s="18"/>
      <c r="C121" s="18" t="s">
        <v>576</v>
      </c>
      <c r="D121" s="18"/>
      <c r="E121" s="17"/>
      <c r="F121" s="18" t="s">
        <v>423</v>
      </c>
      <c r="G121" s="17" t="s">
        <v>281</v>
      </c>
      <c r="H121" s="17" t="s">
        <v>125</v>
      </c>
      <c r="I121" s="17" t="s">
        <v>156</v>
      </c>
      <c r="J121" s="19" t="s">
        <v>63</v>
      </c>
      <c r="K121" s="20">
        <v>85</v>
      </c>
      <c r="L121" s="66">
        <f t="shared" si="25"/>
        <v>197.03641014907575</v>
      </c>
      <c r="M121" s="20">
        <v>85</v>
      </c>
      <c r="N121" s="19"/>
      <c r="O121" s="33">
        <f t="shared" si="20"/>
        <v>304</v>
      </c>
      <c r="P121" s="18" t="s">
        <v>301</v>
      </c>
      <c r="Q121" s="18" t="s">
        <v>422</v>
      </c>
      <c r="R121" s="18" t="s">
        <v>63</v>
      </c>
      <c r="S121" s="64" t="s">
        <v>303</v>
      </c>
      <c r="T121" s="18"/>
      <c r="U121" s="18" t="s">
        <v>421</v>
      </c>
      <c r="V121" s="19" t="s">
        <v>386</v>
      </c>
      <c r="W121" s="21">
        <v>1</v>
      </c>
      <c r="X121" s="20">
        <v>2</v>
      </c>
      <c r="Y121" s="18">
        <v>100</v>
      </c>
      <c r="Z121" s="28">
        <v>0.5</v>
      </c>
      <c r="AA121" s="55">
        <f t="shared" si="21"/>
        <v>0.60317460317460314</v>
      </c>
      <c r="AB121" s="18" t="s">
        <v>582</v>
      </c>
      <c r="AC121" s="18"/>
      <c r="AD121" s="23" t="s">
        <v>563</v>
      </c>
      <c r="AE121" s="65" t="s">
        <v>582</v>
      </c>
      <c r="AF121" s="17" t="s">
        <v>269</v>
      </c>
      <c r="AG121" s="17" t="s">
        <v>303</v>
      </c>
      <c r="AH121" s="17" t="s">
        <v>462</v>
      </c>
      <c r="AI121" s="21">
        <v>5.04</v>
      </c>
      <c r="AJ121" s="35">
        <f t="shared" si="22"/>
        <v>504</v>
      </c>
      <c r="AK121" s="36">
        <v>1</v>
      </c>
      <c r="AL121" s="49">
        <v>200</v>
      </c>
      <c r="AM121" s="36">
        <f t="shared" si="23"/>
        <v>304</v>
      </c>
      <c r="AN121" s="10"/>
      <c r="AO121" s="56">
        <f t="shared" si="24"/>
        <v>0.60317460317460314</v>
      </c>
    </row>
    <row r="122" spans="1:41" ht="15" customHeight="1">
      <c r="A122" s="18"/>
      <c r="B122" s="18"/>
      <c r="C122" s="18" t="s">
        <v>576</v>
      </c>
      <c r="D122" s="18"/>
      <c r="E122" s="17"/>
      <c r="F122" s="18" t="s">
        <v>423</v>
      </c>
      <c r="G122" s="17" t="s">
        <v>281</v>
      </c>
      <c r="H122" s="17" t="s">
        <v>125</v>
      </c>
      <c r="I122" s="17" t="s">
        <v>156</v>
      </c>
      <c r="J122" s="19" t="s">
        <v>63</v>
      </c>
      <c r="K122" s="20">
        <v>100</v>
      </c>
      <c r="L122" s="66">
        <f t="shared" si="25"/>
        <v>124.56395554111882</v>
      </c>
      <c r="M122" s="20">
        <v>100</v>
      </c>
      <c r="N122" s="19"/>
      <c r="O122" s="33">
        <f t="shared" si="20"/>
        <v>432</v>
      </c>
      <c r="P122" s="18" t="s">
        <v>301</v>
      </c>
      <c r="Q122" s="18" t="s">
        <v>422</v>
      </c>
      <c r="R122" s="18" t="s">
        <v>63</v>
      </c>
      <c r="S122" s="64" t="s">
        <v>303</v>
      </c>
      <c r="T122" s="18"/>
      <c r="U122" s="18" t="s">
        <v>421</v>
      </c>
      <c r="V122" s="19" t="s">
        <v>387</v>
      </c>
      <c r="W122" s="21">
        <v>1</v>
      </c>
      <c r="X122" s="20">
        <v>4</v>
      </c>
      <c r="Y122" s="18">
        <v>100</v>
      </c>
      <c r="Z122" s="28">
        <v>0.5</v>
      </c>
      <c r="AA122" s="55">
        <f t="shared" si="21"/>
        <v>0.48979591836734693</v>
      </c>
      <c r="AB122" s="18" t="s">
        <v>582</v>
      </c>
      <c r="AC122" s="18"/>
      <c r="AD122" s="23" t="s">
        <v>564</v>
      </c>
      <c r="AE122" s="65" t="s">
        <v>582</v>
      </c>
      <c r="AF122" s="17" t="s">
        <v>269</v>
      </c>
      <c r="AG122" s="17" t="s">
        <v>303</v>
      </c>
      <c r="AH122" s="17" t="s">
        <v>460</v>
      </c>
      <c r="AI122" s="21">
        <v>4.41</v>
      </c>
      <c r="AJ122" s="35">
        <f t="shared" si="22"/>
        <v>882</v>
      </c>
      <c r="AK122" s="36">
        <v>1</v>
      </c>
      <c r="AL122" s="49">
        <v>450</v>
      </c>
      <c r="AM122" s="36">
        <f t="shared" si="23"/>
        <v>432</v>
      </c>
      <c r="AN122" s="10"/>
      <c r="AO122" s="56">
        <f t="shared" si="24"/>
        <v>0.48979591836734693</v>
      </c>
    </row>
    <row r="123" spans="1:41" ht="15" customHeight="1">
      <c r="A123" s="18"/>
      <c r="B123" s="18"/>
      <c r="C123" s="18" t="s">
        <v>576</v>
      </c>
      <c r="D123" s="18"/>
      <c r="E123" s="17"/>
      <c r="F123" s="18" t="s">
        <v>423</v>
      </c>
      <c r="G123" s="17" t="s">
        <v>281</v>
      </c>
      <c r="H123" s="17" t="s">
        <v>125</v>
      </c>
      <c r="I123" s="17" t="s">
        <v>156</v>
      </c>
      <c r="J123" s="19" t="s">
        <v>63</v>
      </c>
      <c r="K123" s="20">
        <v>80</v>
      </c>
      <c r="L123" s="66">
        <f t="shared" si="25"/>
        <v>690.47728331944575</v>
      </c>
      <c r="M123" s="20">
        <v>80</v>
      </c>
      <c r="N123" s="19"/>
      <c r="O123" s="33">
        <f t="shared" si="20"/>
        <v>2929</v>
      </c>
      <c r="P123" s="18" t="s">
        <v>301</v>
      </c>
      <c r="Q123" s="18" t="s">
        <v>422</v>
      </c>
      <c r="R123" s="18" t="s">
        <v>63</v>
      </c>
      <c r="S123" s="64" t="s">
        <v>303</v>
      </c>
      <c r="T123" s="18"/>
      <c r="U123" s="18" t="s">
        <v>421</v>
      </c>
      <c r="V123" s="19" t="s">
        <v>388</v>
      </c>
      <c r="W123" s="21">
        <v>1</v>
      </c>
      <c r="X123" s="20">
        <v>2</v>
      </c>
      <c r="Y123" s="18">
        <v>100</v>
      </c>
      <c r="Z123" s="22">
        <v>1</v>
      </c>
      <c r="AA123" s="55">
        <f t="shared" si="21"/>
        <v>0.93608181527644618</v>
      </c>
      <c r="AB123" s="18" t="s">
        <v>582</v>
      </c>
      <c r="AC123" s="18"/>
      <c r="AD123" s="23" t="s">
        <v>565</v>
      </c>
      <c r="AE123" s="65" t="s">
        <v>582</v>
      </c>
      <c r="AF123" s="17" t="s">
        <v>270</v>
      </c>
      <c r="AG123" s="17" t="s">
        <v>303</v>
      </c>
      <c r="AH123" s="17" t="s">
        <v>463</v>
      </c>
      <c r="AI123" s="21">
        <v>15.645</v>
      </c>
      <c r="AJ123" s="35">
        <f t="shared" si="22"/>
        <v>3129</v>
      </c>
      <c r="AK123" s="36">
        <v>1</v>
      </c>
      <c r="AL123" s="49">
        <v>200</v>
      </c>
      <c r="AM123" s="36">
        <f t="shared" si="23"/>
        <v>2929</v>
      </c>
      <c r="AN123" s="10"/>
      <c r="AO123" s="56">
        <f t="shared" si="24"/>
        <v>0.93608181527644618</v>
      </c>
    </row>
    <row r="124" spans="1:41" ht="15" customHeight="1">
      <c r="A124" s="18"/>
      <c r="B124" s="18"/>
      <c r="C124" s="18" t="s">
        <v>576</v>
      </c>
      <c r="D124" s="18"/>
      <c r="E124" s="17"/>
      <c r="F124" s="18" t="s">
        <v>423</v>
      </c>
      <c r="G124" s="17" t="s">
        <v>281</v>
      </c>
      <c r="H124" s="17" t="s">
        <v>125</v>
      </c>
      <c r="I124" s="17" t="s">
        <v>156</v>
      </c>
      <c r="J124" s="19" t="s">
        <v>63</v>
      </c>
      <c r="K124" s="20">
        <v>80</v>
      </c>
      <c r="L124" s="66">
        <f t="shared" si="25"/>
        <v>690.47728331944575</v>
      </c>
      <c r="M124" s="20">
        <v>80</v>
      </c>
      <c r="N124" s="19"/>
      <c r="O124" s="33">
        <f t="shared" si="20"/>
        <v>2929</v>
      </c>
      <c r="P124" s="18" t="s">
        <v>301</v>
      </c>
      <c r="Q124" s="18" t="s">
        <v>422</v>
      </c>
      <c r="R124" s="18" t="s">
        <v>63</v>
      </c>
      <c r="S124" s="64" t="s">
        <v>303</v>
      </c>
      <c r="T124" s="18"/>
      <c r="U124" s="18" t="s">
        <v>421</v>
      </c>
      <c r="V124" s="19" t="s">
        <v>389</v>
      </c>
      <c r="W124" s="21">
        <v>1</v>
      </c>
      <c r="X124" s="20">
        <v>2</v>
      </c>
      <c r="Y124" s="18">
        <v>100</v>
      </c>
      <c r="Z124" s="22">
        <v>1</v>
      </c>
      <c r="AA124" s="55">
        <f t="shared" si="21"/>
        <v>0.93608181527644618</v>
      </c>
      <c r="AB124" s="18" t="s">
        <v>582</v>
      </c>
      <c r="AC124" s="18"/>
      <c r="AD124" s="23" t="s">
        <v>566</v>
      </c>
      <c r="AE124" s="65" t="s">
        <v>582</v>
      </c>
      <c r="AF124" s="17" t="s">
        <v>270</v>
      </c>
      <c r="AG124" s="17" t="s">
        <v>303</v>
      </c>
      <c r="AH124" s="17" t="s">
        <v>463</v>
      </c>
      <c r="AI124" s="21">
        <v>15.645</v>
      </c>
      <c r="AJ124" s="35">
        <f t="shared" si="22"/>
        <v>3129</v>
      </c>
      <c r="AK124" s="36">
        <v>1</v>
      </c>
      <c r="AL124" s="49">
        <v>200</v>
      </c>
      <c r="AM124" s="36">
        <f t="shared" si="23"/>
        <v>2929</v>
      </c>
      <c r="AN124" s="10"/>
      <c r="AO124" s="56">
        <f t="shared" si="24"/>
        <v>0.93608181527644618</v>
      </c>
    </row>
    <row r="125" spans="1:41" ht="15" customHeight="1">
      <c r="A125" s="18"/>
      <c r="B125" s="18"/>
      <c r="C125" s="18"/>
      <c r="D125" s="18"/>
      <c r="E125" s="17"/>
      <c r="F125" s="18" t="s">
        <v>423</v>
      </c>
      <c r="G125" s="17" t="s">
        <v>281</v>
      </c>
      <c r="H125" s="17" t="s">
        <v>125</v>
      </c>
      <c r="I125" s="17" t="s">
        <v>156</v>
      </c>
      <c r="J125" s="19" t="s">
        <v>63</v>
      </c>
      <c r="K125" s="20">
        <v>180</v>
      </c>
      <c r="L125" s="66">
        <f t="shared" si="25"/>
        <v>319.07286839708775</v>
      </c>
      <c r="M125" s="20">
        <v>180</v>
      </c>
      <c r="N125" s="19"/>
      <c r="O125" s="33">
        <f t="shared" si="20"/>
        <v>878.40000000000009</v>
      </c>
      <c r="P125" s="18" t="s">
        <v>301</v>
      </c>
      <c r="Q125" s="18" t="s">
        <v>422</v>
      </c>
      <c r="R125" s="18" t="s">
        <v>63</v>
      </c>
      <c r="S125" s="64" t="s">
        <v>302</v>
      </c>
      <c r="T125" s="18"/>
      <c r="U125" s="18" t="s">
        <v>421</v>
      </c>
      <c r="V125" s="19" t="s">
        <v>308</v>
      </c>
      <c r="W125" s="21">
        <v>1</v>
      </c>
      <c r="X125" s="20">
        <v>1</v>
      </c>
      <c r="Y125" s="54">
        <v>24</v>
      </c>
      <c r="Z125" s="22">
        <v>1</v>
      </c>
      <c r="AA125" s="55">
        <f t="shared" si="21"/>
        <v>1</v>
      </c>
      <c r="AB125" s="60" t="s">
        <v>604</v>
      </c>
      <c r="AC125" s="18"/>
      <c r="AD125" s="23" t="s">
        <v>467</v>
      </c>
      <c r="AE125" s="65" t="s">
        <v>604</v>
      </c>
      <c r="AF125" s="17" t="s">
        <v>199</v>
      </c>
      <c r="AG125" s="17" t="s">
        <v>302</v>
      </c>
      <c r="AH125" s="17" t="s">
        <v>437</v>
      </c>
      <c r="AI125" s="21">
        <v>36.6</v>
      </c>
      <c r="AJ125" s="35">
        <f t="shared" si="22"/>
        <v>878.40000000000009</v>
      </c>
      <c r="AK125" s="36">
        <v>1</v>
      </c>
      <c r="AL125" s="49">
        <v>0</v>
      </c>
      <c r="AM125" s="36">
        <f t="shared" si="23"/>
        <v>878.40000000000009</v>
      </c>
      <c r="AN125" s="32" t="s">
        <v>612</v>
      </c>
      <c r="AO125" s="56">
        <f t="shared" si="24"/>
        <v>1</v>
      </c>
    </row>
    <row r="126" spans="1:41" ht="15" customHeight="1">
      <c r="A126" s="18"/>
      <c r="B126" s="18"/>
      <c r="C126" s="18"/>
      <c r="D126" s="18"/>
      <c r="E126" s="17"/>
      <c r="F126" s="18" t="s">
        <v>423</v>
      </c>
      <c r="G126" s="17" t="s">
        <v>281</v>
      </c>
      <c r="H126" s="17" t="s">
        <v>125</v>
      </c>
      <c r="I126" s="17" t="s">
        <v>161</v>
      </c>
      <c r="J126" s="19" t="s">
        <v>63</v>
      </c>
      <c r="K126" s="20">
        <v>220</v>
      </c>
      <c r="L126" s="66">
        <f t="shared" si="25"/>
        <v>350.15448232169223</v>
      </c>
      <c r="M126" s="20">
        <v>220</v>
      </c>
      <c r="N126" s="19"/>
      <c r="O126" s="33">
        <f t="shared" si="20"/>
        <v>960</v>
      </c>
      <c r="P126" s="18" t="s">
        <v>301</v>
      </c>
      <c r="Q126" s="18" t="s">
        <v>422</v>
      </c>
      <c r="R126" s="18" t="s">
        <v>63</v>
      </c>
      <c r="S126" s="64" t="s">
        <v>304</v>
      </c>
      <c r="T126" s="18"/>
      <c r="U126" s="18" t="s">
        <v>421</v>
      </c>
      <c r="V126" s="19"/>
      <c r="W126" s="21">
        <v>1</v>
      </c>
      <c r="X126" s="20">
        <v>2</v>
      </c>
      <c r="Y126" s="54">
        <v>8</v>
      </c>
      <c r="Z126" s="22">
        <v>1</v>
      </c>
      <c r="AA126" s="55">
        <f t="shared" si="21"/>
        <v>1</v>
      </c>
      <c r="AB126" s="60" t="s">
        <v>604</v>
      </c>
      <c r="AC126" s="18"/>
      <c r="AD126" s="23" t="s">
        <v>197</v>
      </c>
      <c r="AE126" s="65" t="s">
        <v>604</v>
      </c>
      <c r="AF126" s="17" t="s">
        <v>210</v>
      </c>
      <c r="AG126" s="17" t="s">
        <v>304</v>
      </c>
      <c r="AH126" s="17" t="s">
        <v>440</v>
      </c>
      <c r="AI126" s="21">
        <v>60</v>
      </c>
      <c r="AJ126" s="35">
        <f t="shared" si="22"/>
        <v>960</v>
      </c>
      <c r="AK126" s="36">
        <v>1</v>
      </c>
      <c r="AL126" s="49">
        <v>0</v>
      </c>
      <c r="AM126" s="36">
        <f t="shared" si="23"/>
        <v>960</v>
      </c>
      <c r="AN126" s="67" t="s">
        <v>613</v>
      </c>
      <c r="AO126" s="56">
        <f t="shared" si="24"/>
        <v>1</v>
      </c>
    </row>
    <row r="127" spans="1:41" ht="45" customHeight="1">
      <c r="A127" s="18"/>
      <c r="B127" s="18"/>
      <c r="C127" s="18"/>
      <c r="D127" s="18"/>
      <c r="E127" s="17"/>
      <c r="F127" s="18" t="s">
        <v>423</v>
      </c>
      <c r="G127" s="17" t="s">
        <v>281</v>
      </c>
      <c r="H127" s="17" t="s">
        <v>125</v>
      </c>
      <c r="I127" s="17" t="s">
        <v>172</v>
      </c>
      <c r="J127" s="19" t="s">
        <v>63</v>
      </c>
      <c r="K127" s="20">
        <v>140</v>
      </c>
      <c r="L127" s="66">
        <f t="shared" si="25"/>
        <v>475.56695507160458</v>
      </c>
      <c r="M127" s="20">
        <v>140</v>
      </c>
      <c r="N127" s="19"/>
      <c r="O127" s="33">
        <f t="shared" si="20"/>
        <v>330</v>
      </c>
      <c r="P127" s="18" t="s">
        <v>301</v>
      </c>
      <c r="Q127" s="18" t="s">
        <v>422</v>
      </c>
      <c r="R127" s="18" t="s">
        <v>63</v>
      </c>
      <c r="S127" s="64" t="s">
        <v>302</v>
      </c>
      <c r="T127" s="18"/>
      <c r="U127" s="18" t="s">
        <v>421</v>
      </c>
      <c r="V127" s="19" t="s">
        <v>321</v>
      </c>
      <c r="W127" s="21">
        <v>1</v>
      </c>
      <c r="X127" s="20">
        <v>1</v>
      </c>
      <c r="Y127" s="54">
        <v>10</v>
      </c>
      <c r="Z127" s="22">
        <v>1</v>
      </c>
      <c r="AA127" s="55">
        <f t="shared" si="21"/>
        <v>1</v>
      </c>
      <c r="AB127" s="60" t="s">
        <v>604</v>
      </c>
      <c r="AC127" s="18"/>
      <c r="AD127" s="23" t="s">
        <v>482</v>
      </c>
      <c r="AE127" s="65" t="s">
        <v>604</v>
      </c>
      <c r="AF127" s="17" t="s">
        <v>214</v>
      </c>
      <c r="AG127" s="17" t="s">
        <v>302</v>
      </c>
      <c r="AH127" s="17" t="s">
        <v>447</v>
      </c>
      <c r="AI127" s="21">
        <v>33</v>
      </c>
      <c r="AJ127" s="35">
        <f t="shared" si="22"/>
        <v>330</v>
      </c>
      <c r="AK127" s="36">
        <v>1</v>
      </c>
      <c r="AL127" s="49">
        <v>0</v>
      </c>
      <c r="AM127" s="36">
        <f t="shared" si="23"/>
        <v>330</v>
      </c>
      <c r="AN127" s="68" t="s">
        <v>614</v>
      </c>
      <c r="AO127" s="56">
        <f t="shared" si="24"/>
        <v>1</v>
      </c>
    </row>
    <row r="128" spans="1:41" ht="15" customHeight="1">
      <c r="A128" s="18"/>
      <c r="B128" s="18"/>
      <c r="C128" s="18"/>
      <c r="D128" s="18"/>
      <c r="E128" s="17"/>
      <c r="F128" s="18" t="s">
        <v>423</v>
      </c>
      <c r="G128" s="17" t="s">
        <v>281</v>
      </c>
      <c r="H128" s="17" t="s">
        <v>125</v>
      </c>
      <c r="I128" s="17" t="s">
        <v>161</v>
      </c>
      <c r="J128" s="19" t="s">
        <v>63</v>
      </c>
      <c r="K128" s="20">
        <v>280</v>
      </c>
      <c r="L128" s="66">
        <f t="shared" si="25"/>
        <v>882.68109085259937</v>
      </c>
      <c r="M128" s="20">
        <v>280</v>
      </c>
      <c r="N128" s="19"/>
      <c r="O128" s="33">
        <f t="shared" si="20"/>
        <v>1960</v>
      </c>
      <c r="P128" s="18" t="s">
        <v>301</v>
      </c>
      <c r="Q128" s="18" t="s">
        <v>422</v>
      </c>
      <c r="R128" s="18" t="s">
        <v>63</v>
      </c>
      <c r="S128" s="64" t="s">
        <v>302</v>
      </c>
      <c r="T128" s="18"/>
      <c r="U128" s="18" t="s">
        <v>421</v>
      </c>
      <c r="V128" s="19"/>
      <c r="W128" s="21">
        <v>1</v>
      </c>
      <c r="X128" s="20">
        <v>1</v>
      </c>
      <c r="Y128" s="54">
        <v>8</v>
      </c>
      <c r="Z128" s="22">
        <v>1</v>
      </c>
      <c r="AA128" s="55">
        <f t="shared" si="21"/>
        <v>1</v>
      </c>
      <c r="AB128" s="60" t="s">
        <v>604</v>
      </c>
      <c r="AC128" s="18"/>
      <c r="AD128" s="23" t="s">
        <v>483</v>
      </c>
      <c r="AE128" s="65" t="s">
        <v>604</v>
      </c>
      <c r="AF128" s="17" t="s">
        <v>215</v>
      </c>
      <c r="AG128" s="17" t="s">
        <v>302</v>
      </c>
      <c r="AH128" s="17" t="s">
        <v>448</v>
      </c>
      <c r="AI128" s="21">
        <v>245</v>
      </c>
      <c r="AJ128" s="35">
        <f t="shared" si="22"/>
        <v>1960</v>
      </c>
      <c r="AK128" s="36">
        <v>1</v>
      </c>
      <c r="AL128" s="49">
        <v>0</v>
      </c>
      <c r="AM128" s="36">
        <f t="shared" si="23"/>
        <v>1960</v>
      </c>
      <c r="AN128" s="10"/>
      <c r="AO128" s="56">
        <f t="shared" si="24"/>
        <v>1</v>
      </c>
    </row>
    <row r="129" spans="1:41" ht="15" customHeight="1">
      <c r="A129" s="18"/>
      <c r="B129" s="18"/>
      <c r="C129" s="18" t="s">
        <v>574</v>
      </c>
      <c r="D129" s="18"/>
      <c r="E129" s="17"/>
      <c r="F129" s="18" t="s">
        <v>423</v>
      </c>
      <c r="G129" s="17" t="s">
        <v>281</v>
      </c>
      <c r="H129" s="17" t="s">
        <v>125</v>
      </c>
      <c r="I129" s="17" t="s">
        <v>289</v>
      </c>
      <c r="J129" s="19" t="s">
        <v>63</v>
      </c>
      <c r="K129" s="20">
        <v>330</v>
      </c>
      <c r="L129" s="66">
        <f t="shared" si="25"/>
        <v>1084.1820267442031</v>
      </c>
      <c r="M129" s="20">
        <v>330</v>
      </c>
      <c r="N129" s="19"/>
      <c r="O129" s="33">
        <f t="shared" si="20"/>
        <v>34330</v>
      </c>
      <c r="P129" s="18" t="s">
        <v>301</v>
      </c>
      <c r="Q129" s="18" t="s">
        <v>422</v>
      </c>
      <c r="R129" s="18" t="s">
        <v>63</v>
      </c>
      <c r="S129" s="64" t="s">
        <v>304</v>
      </c>
      <c r="T129" s="18"/>
      <c r="U129" s="18" t="s">
        <v>421</v>
      </c>
      <c r="V129" s="27" t="s">
        <v>289</v>
      </c>
      <c r="W129" s="21">
        <v>1</v>
      </c>
      <c r="X129" s="20">
        <v>1</v>
      </c>
      <c r="Y129" s="65">
        <v>85</v>
      </c>
      <c r="Z129" s="22">
        <v>1</v>
      </c>
      <c r="AA129" s="55">
        <f t="shared" si="21"/>
        <v>0.96622572473965662</v>
      </c>
      <c r="AB129" s="60" t="s">
        <v>587</v>
      </c>
      <c r="AC129" s="18"/>
      <c r="AD129" s="23" t="s">
        <v>487</v>
      </c>
      <c r="AE129" s="65" t="s">
        <v>587</v>
      </c>
      <c r="AF129" s="17" t="s">
        <v>218</v>
      </c>
      <c r="AG129" s="17" t="s">
        <v>304</v>
      </c>
      <c r="AH129" s="17" t="s">
        <v>439</v>
      </c>
      <c r="AI129" s="21">
        <v>418</v>
      </c>
      <c r="AJ129" s="35">
        <f t="shared" si="22"/>
        <v>35530</v>
      </c>
      <c r="AK129" s="36">
        <v>1</v>
      </c>
      <c r="AL129" s="76">
        <v>1200</v>
      </c>
      <c r="AM129" s="36">
        <f t="shared" si="23"/>
        <v>34330</v>
      </c>
      <c r="AN129" s="67" t="s">
        <v>626</v>
      </c>
      <c r="AO129" s="56">
        <f t="shared" si="24"/>
        <v>0.96622572473965662</v>
      </c>
    </row>
    <row r="130" spans="1:41" s="52" customFormat="1" ht="15" customHeight="1">
      <c r="A130" s="39"/>
      <c r="B130" s="39"/>
      <c r="C130" s="39"/>
      <c r="D130" s="39"/>
      <c r="E130" s="40"/>
      <c r="F130" s="39" t="s">
        <v>423</v>
      </c>
      <c r="G130" s="40" t="s">
        <v>281</v>
      </c>
      <c r="H130" s="40" t="s">
        <v>125</v>
      </c>
      <c r="I130" s="40"/>
      <c r="J130" s="41" t="s">
        <v>63</v>
      </c>
      <c r="K130" s="42">
        <v>180</v>
      </c>
      <c r="L130" s="66">
        <f t="shared" si="25"/>
        <v>357.43135530821303</v>
      </c>
      <c r="M130" s="42">
        <v>180</v>
      </c>
      <c r="N130" s="41"/>
      <c r="O130" s="44">
        <f t="shared" si="20"/>
        <v>0</v>
      </c>
      <c r="P130" s="39" t="s">
        <v>301</v>
      </c>
      <c r="Q130" s="39" t="s">
        <v>422</v>
      </c>
      <c r="R130" s="39" t="s">
        <v>63</v>
      </c>
      <c r="S130" s="40" t="s">
        <v>305</v>
      </c>
      <c r="T130" s="39"/>
      <c r="U130" s="39" t="s">
        <v>421</v>
      </c>
      <c r="V130" s="41" t="s">
        <v>322</v>
      </c>
      <c r="W130" s="43">
        <v>1</v>
      </c>
      <c r="X130" s="42">
        <v>2</v>
      </c>
      <c r="Y130" s="39"/>
      <c r="Z130" s="45">
        <v>1</v>
      </c>
      <c r="AA130" s="55" t="e">
        <f t="shared" si="21"/>
        <v>#DIV/0!</v>
      </c>
      <c r="AB130" s="39"/>
      <c r="AC130" s="39"/>
      <c r="AD130" s="46" t="s">
        <v>485</v>
      </c>
      <c r="AE130" s="39"/>
      <c r="AF130" s="40" t="s">
        <v>217</v>
      </c>
      <c r="AG130" s="40" t="s">
        <v>305</v>
      </c>
      <c r="AH130" s="40" t="s">
        <v>450</v>
      </c>
      <c r="AI130" s="43">
        <v>41</v>
      </c>
      <c r="AJ130" s="47">
        <f t="shared" si="22"/>
        <v>0</v>
      </c>
      <c r="AK130" s="48">
        <v>0.9</v>
      </c>
      <c r="AL130" s="49">
        <v>0</v>
      </c>
      <c r="AM130" s="48">
        <f t="shared" si="23"/>
        <v>0</v>
      </c>
      <c r="AN130" s="50"/>
      <c r="AO130" s="56" t="e">
        <f t="shared" si="24"/>
        <v>#DIV/0!</v>
      </c>
    </row>
    <row r="131" spans="1:41" s="51" customFormat="1" ht="15" customHeight="1">
      <c r="A131" s="39"/>
      <c r="B131" s="39"/>
      <c r="C131" s="39"/>
      <c r="D131" s="39"/>
      <c r="E131" s="40"/>
      <c r="F131" s="39" t="s">
        <v>423</v>
      </c>
      <c r="G131" s="40" t="s">
        <v>281</v>
      </c>
      <c r="H131" s="40" t="s">
        <v>125</v>
      </c>
      <c r="I131" s="40" t="s">
        <v>297</v>
      </c>
      <c r="J131" s="41" t="s">
        <v>63</v>
      </c>
      <c r="K131" s="42">
        <v>300</v>
      </c>
      <c r="L131" s="66">
        <f t="shared" si="25"/>
        <v>495.87062170563803</v>
      </c>
      <c r="M131" s="42">
        <v>300</v>
      </c>
      <c r="N131" s="41"/>
      <c r="O131" s="44">
        <f t="shared" si="20"/>
        <v>12640</v>
      </c>
      <c r="P131" s="39" t="s">
        <v>301</v>
      </c>
      <c r="Q131" s="39" t="s">
        <v>422</v>
      </c>
      <c r="R131" s="39" t="s">
        <v>63</v>
      </c>
      <c r="S131" s="40" t="s">
        <v>303</v>
      </c>
      <c r="T131" s="39"/>
      <c r="U131" s="39" t="s">
        <v>421</v>
      </c>
      <c r="V131" s="41" t="s">
        <v>374</v>
      </c>
      <c r="W131" s="43">
        <v>2</v>
      </c>
      <c r="X131" s="42">
        <v>4</v>
      </c>
      <c r="Y131" s="61">
        <v>20</v>
      </c>
      <c r="Z131" s="45">
        <v>1</v>
      </c>
      <c r="AA131" s="55">
        <f t="shared" si="21"/>
        <v>1</v>
      </c>
      <c r="AB131" s="62" t="s">
        <v>604</v>
      </c>
      <c r="AC131" s="39"/>
      <c r="AD131" s="46" t="s">
        <v>551</v>
      </c>
      <c r="AE131" s="65" t="s">
        <v>604</v>
      </c>
      <c r="AF131" s="40" t="s">
        <v>267</v>
      </c>
      <c r="AG131" s="40" t="s">
        <v>303</v>
      </c>
      <c r="AH131" s="40" t="s">
        <v>457</v>
      </c>
      <c r="AI131" s="43">
        <v>158</v>
      </c>
      <c r="AJ131" s="47">
        <f t="shared" si="22"/>
        <v>12640</v>
      </c>
      <c r="AK131" s="48">
        <v>1</v>
      </c>
      <c r="AL131" s="49">
        <v>0</v>
      </c>
      <c r="AM131" s="48">
        <f t="shared" si="23"/>
        <v>12640</v>
      </c>
      <c r="AN131" s="50"/>
      <c r="AO131" s="56">
        <f t="shared" si="24"/>
        <v>1</v>
      </c>
    </row>
    <row r="132" spans="1:41" s="51" customFormat="1" ht="15" customHeight="1">
      <c r="A132" s="39"/>
      <c r="B132" s="39"/>
      <c r="C132" s="39"/>
      <c r="D132" s="39"/>
      <c r="E132" s="40"/>
      <c r="F132" s="39" t="s">
        <v>423</v>
      </c>
      <c r="G132" s="40" t="s">
        <v>281</v>
      </c>
      <c r="H132" s="40" t="s">
        <v>125</v>
      </c>
      <c r="I132" s="40" t="s">
        <v>297</v>
      </c>
      <c r="J132" s="41" t="s">
        <v>63</v>
      </c>
      <c r="K132" s="42">
        <v>300</v>
      </c>
      <c r="L132" s="66">
        <f t="shared" si="25"/>
        <v>470.76324845471964</v>
      </c>
      <c r="M132" s="42">
        <v>300</v>
      </c>
      <c r="N132" s="41"/>
      <c r="O132" s="44">
        <f t="shared" si="20"/>
        <v>0</v>
      </c>
      <c r="P132" s="39" t="s">
        <v>301</v>
      </c>
      <c r="Q132" s="39" t="s">
        <v>422</v>
      </c>
      <c r="R132" s="39" t="s">
        <v>63</v>
      </c>
      <c r="S132" s="40"/>
      <c r="T132" s="39"/>
      <c r="U132" s="39" t="s">
        <v>421</v>
      </c>
      <c r="V132" s="41"/>
      <c r="W132" s="43">
        <v>1</v>
      </c>
      <c r="X132" s="42"/>
      <c r="Y132" s="39"/>
      <c r="Z132" s="45">
        <v>1</v>
      </c>
      <c r="AA132" s="55" t="e">
        <f t="shared" si="21"/>
        <v>#DIV/0!</v>
      </c>
      <c r="AB132" s="39"/>
      <c r="AC132" s="39"/>
      <c r="AD132" s="46" t="s">
        <v>197</v>
      </c>
      <c r="AE132" s="39"/>
      <c r="AF132" s="40" t="s">
        <v>274</v>
      </c>
      <c r="AG132" s="40"/>
      <c r="AH132" s="40"/>
      <c r="AI132" s="43">
        <v>150</v>
      </c>
      <c r="AJ132" s="47">
        <f t="shared" si="22"/>
        <v>0</v>
      </c>
      <c r="AK132" s="48">
        <v>1</v>
      </c>
      <c r="AL132" s="49">
        <v>0</v>
      </c>
      <c r="AM132" s="48">
        <f t="shared" si="23"/>
        <v>0</v>
      </c>
      <c r="AN132" s="50"/>
      <c r="AO132" s="56" t="e">
        <f t="shared" si="24"/>
        <v>#DIV/0!</v>
      </c>
    </row>
    <row r="133" spans="1:41" s="51" customFormat="1" ht="15" customHeight="1">
      <c r="A133" s="39"/>
      <c r="B133" s="39"/>
      <c r="C133" s="39"/>
      <c r="D133" s="39"/>
      <c r="E133" s="40"/>
      <c r="F133" s="39" t="s">
        <v>423</v>
      </c>
      <c r="G133" s="40" t="s">
        <v>281</v>
      </c>
      <c r="H133" s="40" t="s">
        <v>125</v>
      </c>
      <c r="I133" s="40" t="s">
        <v>161</v>
      </c>
      <c r="J133" s="41" t="s">
        <v>63</v>
      </c>
      <c r="K133" s="42">
        <v>300</v>
      </c>
      <c r="L133" s="66">
        <f t="shared" si="25"/>
        <v>0</v>
      </c>
      <c r="M133" s="42">
        <v>300</v>
      </c>
      <c r="N133" s="41"/>
      <c r="O133" s="44">
        <f t="shared" si="20"/>
        <v>0</v>
      </c>
      <c r="P133" s="39" t="s">
        <v>301</v>
      </c>
      <c r="Q133" s="39" t="s">
        <v>422</v>
      </c>
      <c r="R133" s="39" t="s">
        <v>63</v>
      </c>
      <c r="S133" s="40"/>
      <c r="T133" s="39"/>
      <c r="U133" s="39" t="s">
        <v>421</v>
      </c>
      <c r="V133" s="41"/>
      <c r="W133" s="43">
        <v>1</v>
      </c>
      <c r="X133" s="42"/>
      <c r="Y133" s="39"/>
      <c r="Z133" s="45">
        <v>1</v>
      </c>
      <c r="AA133" s="55" t="e">
        <f t="shared" si="21"/>
        <v>#DIV/0!</v>
      </c>
      <c r="AB133" s="39"/>
      <c r="AC133" s="39"/>
      <c r="AD133" s="46" t="s">
        <v>197</v>
      </c>
      <c r="AE133" s="39"/>
      <c r="AF133" s="40" t="s">
        <v>275</v>
      </c>
      <c r="AG133" s="40"/>
      <c r="AH133" s="40"/>
      <c r="AI133" s="43"/>
      <c r="AJ133" s="47">
        <f t="shared" si="22"/>
        <v>0</v>
      </c>
      <c r="AK133" s="48">
        <v>1</v>
      </c>
      <c r="AL133" s="49">
        <v>0</v>
      </c>
      <c r="AM133" s="48">
        <f t="shared" si="23"/>
        <v>0</v>
      </c>
      <c r="AN133" s="50"/>
      <c r="AO133" s="56" t="e">
        <f t="shared" si="24"/>
        <v>#DIV/0!</v>
      </c>
    </row>
    <row r="134" spans="1:41" s="51" customFormat="1" ht="15" customHeight="1">
      <c r="A134" s="39"/>
      <c r="B134" s="39"/>
      <c r="C134" s="39" t="s">
        <v>574</v>
      </c>
      <c r="D134" s="39"/>
      <c r="E134" s="40"/>
      <c r="F134" s="39" t="s">
        <v>423</v>
      </c>
      <c r="G134" s="40" t="s">
        <v>281</v>
      </c>
      <c r="H134" s="40" t="s">
        <v>125</v>
      </c>
      <c r="I134" s="40"/>
      <c r="J134" s="41" t="s">
        <v>63</v>
      </c>
      <c r="K134" s="42">
        <v>330</v>
      </c>
      <c r="L134" s="66">
        <f t="shared" si="25"/>
        <v>1558.8358805580526</v>
      </c>
      <c r="M134" s="42">
        <v>330</v>
      </c>
      <c r="N134" s="41"/>
      <c r="O134" s="44">
        <f t="shared" si="20"/>
        <v>3007</v>
      </c>
      <c r="P134" s="39" t="s">
        <v>301</v>
      </c>
      <c r="Q134" s="39" t="s">
        <v>422</v>
      </c>
      <c r="R134" s="39" t="s">
        <v>63</v>
      </c>
      <c r="S134" s="40" t="s">
        <v>304</v>
      </c>
      <c r="T134" s="39"/>
      <c r="U134" s="39" t="s">
        <v>421</v>
      </c>
      <c r="V134" s="41"/>
      <c r="W134" s="43">
        <v>1</v>
      </c>
      <c r="X134" s="42">
        <v>1</v>
      </c>
      <c r="Y134" s="39">
        <v>7</v>
      </c>
      <c r="Z134" s="45">
        <v>1</v>
      </c>
      <c r="AA134" s="55">
        <f t="shared" si="21"/>
        <v>0.71476111243166152</v>
      </c>
      <c r="AB134" s="39" t="s">
        <v>592</v>
      </c>
      <c r="AC134" s="39"/>
      <c r="AD134" s="46" t="s">
        <v>511</v>
      </c>
      <c r="AE134" s="39" t="s">
        <v>592</v>
      </c>
      <c r="AF134" s="40" t="s">
        <v>232</v>
      </c>
      <c r="AG134" s="40" t="s">
        <v>304</v>
      </c>
      <c r="AH134" s="40" t="s">
        <v>439</v>
      </c>
      <c r="AI134" s="43">
        <v>601</v>
      </c>
      <c r="AJ134" s="47">
        <f t="shared" si="22"/>
        <v>4207</v>
      </c>
      <c r="AK134" s="36">
        <v>1</v>
      </c>
      <c r="AL134" s="76">
        <v>1200</v>
      </c>
      <c r="AM134" s="48">
        <f t="shared" si="23"/>
        <v>3007</v>
      </c>
      <c r="AN134" s="67" t="s">
        <v>626</v>
      </c>
      <c r="AO134" s="56">
        <f t="shared" si="24"/>
        <v>0.71476111243166152</v>
      </c>
    </row>
    <row r="135" spans="1:41" s="52" customFormat="1" ht="15" customHeight="1">
      <c r="A135" s="39"/>
      <c r="B135" s="39"/>
      <c r="C135" s="39" t="s">
        <v>574</v>
      </c>
      <c r="D135" s="39"/>
      <c r="E135" s="40"/>
      <c r="F135" s="39" t="s">
        <v>423</v>
      </c>
      <c r="G135" s="40" t="s">
        <v>281</v>
      </c>
      <c r="H135" s="40" t="s">
        <v>125</v>
      </c>
      <c r="I135" s="40"/>
      <c r="J135" s="41" t="s">
        <v>63</v>
      </c>
      <c r="K135" s="42">
        <v>330</v>
      </c>
      <c r="L135" s="66">
        <f t="shared" si="25"/>
        <v>1558.8358805580526</v>
      </c>
      <c r="M135" s="42">
        <v>330</v>
      </c>
      <c r="N135" s="41"/>
      <c r="O135" s="44">
        <f t="shared" si="20"/>
        <v>3007</v>
      </c>
      <c r="P135" s="39" t="s">
        <v>301</v>
      </c>
      <c r="Q135" s="39" t="s">
        <v>422</v>
      </c>
      <c r="R135" s="39" t="s">
        <v>63</v>
      </c>
      <c r="S135" s="40" t="s">
        <v>304</v>
      </c>
      <c r="T135" s="39"/>
      <c r="U135" s="39" t="s">
        <v>421</v>
      </c>
      <c r="V135" s="41"/>
      <c r="W135" s="43">
        <v>1</v>
      </c>
      <c r="X135" s="42">
        <v>1</v>
      </c>
      <c r="Y135" s="39">
        <v>7</v>
      </c>
      <c r="Z135" s="45">
        <v>1</v>
      </c>
      <c r="AA135" s="55">
        <f t="shared" si="21"/>
        <v>0.71476111243166152</v>
      </c>
      <c r="AB135" s="39" t="s">
        <v>592</v>
      </c>
      <c r="AC135" s="39"/>
      <c r="AD135" s="46" t="s">
        <v>512</v>
      </c>
      <c r="AE135" s="39" t="s">
        <v>592</v>
      </c>
      <c r="AF135" s="40" t="s">
        <v>233</v>
      </c>
      <c r="AG135" s="40" t="s">
        <v>304</v>
      </c>
      <c r="AH135" s="40" t="s">
        <v>439</v>
      </c>
      <c r="AI135" s="43">
        <v>601</v>
      </c>
      <c r="AJ135" s="47">
        <f t="shared" ref="AJ135" si="26">AI135*Z135*Y135*X135</f>
        <v>4207</v>
      </c>
      <c r="AK135" s="36">
        <v>1</v>
      </c>
      <c r="AL135" s="76">
        <v>1200</v>
      </c>
      <c r="AM135" s="48">
        <f t="shared" ref="AM135" si="27">AJ135*AK135-AL135</f>
        <v>3007</v>
      </c>
      <c r="AN135" s="67" t="s">
        <v>626</v>
      </c>
      <c r="AO135" s="56">
        <f t="shared" si="24"/>
        <v>0.71476111243166152</v>
      </c>
    </row>
    <row r="136" spans="1:41">
      <c r="D136" s="9"/>
    </row>
    <row r="137" spans="1:41">
      <c r="D137" s="9"/>
    </row>
    <row r="138" spans="1:41">
      <c r="D138" s="9"/>
    </row>
    <row r="139" spans="1:41">
      <c r="D139" s="9"/>
    </row>
    <row r="140" spans="1:41">
      <c r="D140" s="9"/>
    </row>
    <row r="141" spans="1:41">
      <c r="D141" s="12"/>
    </row>
  </sheetData>
  <autoFilter ref="A6:AO135">
    <sortState ref="A7:AN135">
      <sortCondition ref="AD6:AD135"/>
    </sortState>
  </autoFilter>
  <sortState ref="A8:AL155">
    <sortCondition ref="C8:C15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zoomScale="120" zoomScaleNormal="120" workbookViewId="0">
      <selection activeCell="D21" sqref="D21"/>
    </sheetView>
  </sheetViews>
  <sheetFormatPr baseColWidth="10" defaultColWidth="9.140625" defaultRowHeight="14.25"/>
  <cols>
    <col min="1" max="1" width="14.28515625" style="7" customWidth="1"/>
    <col min="2" max="2" width="33.7109375" style="7" bestFit="1" customWidth="1"/>
    <col min="3" max="3" width="12.5703125" style="7" customWidth="1"/>
    <col min="4" max="4" width="28.5703125" style="7" bestFit="1" customWidth="1"/>
    <col min="5" max="5" width="15.7109375" style="7" customWidth="1"/>
    <col min="6" max="6" width="22.28515625" style="7" customWidth="1"/>
    <col min="7" max="7" width="17.5703125" style="7" customWidth="1"/>
    <col min="8" max="8" width="10.28515625" style="7" customWidth="1"/>
    <col min="9" max="9" width="14.140625" style="7" customWidth="1"/>
    <col min="10" max="10" width="21.28515625" style="7" customWidth="1"/>
    <col min="11" max="11" width="34.85546875" style="7" customWidth="1"/>
    <col min="12" max="16384" width="9.140625" style="7"/>
  </cols>
  <sheetData>
    <row r="1" spans="1:11" s="3" customFormat="1" ht="15">
      <c r="A1" s="1" t="s">
        <v>28</v>
      </c>
      <c r="B1" s="2" t="s">
        <v>29</v>
      </c>
      <c r="C1" s="1" t="s">
        <v>30</v>
      </c>
      <c r="D1" s="2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2" t="s">
        <v>37</v>
      </c>
      <c r="K1" s="1" t="s">
        <v>38</v>
      </c>
    </row>
    <row r="2" spans="1:11">
      <c r="A2" s="4" t="s">
        <v>39</v>
      </c>
      <c r="B2" s="5" t="s">
        <v>40</v>
      </c>
      <c r="C2" s="4" t="s">
        <v>41</v>
      </c>
      <c r="D2" s="5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6" t="s">
        <v>47</v>
      </c>
      <c r="J2" s="5" t="s">
        <v>48</v>
      </c>
      <c r="K2" s="4" t="str">
        <f>H2&amp;"_"&amp;I2</f>
        <v>AIR_A350</v>
      </c>
    </row>
    <row r="3" spans="1:11">
      <c r="A3" s="4" t="s">
        <v>49</v>
      </c>
      <c r="B3" s="5" t="s">
        <v>50</v>
      </c>
      <c r="C3" s="4" t="s">
        <v>51</v>
      </c>
      <c r="D3" s="5" t="s">
        <v>52</v>
      </c>
      <c r="E3" s="4" t="s">
        <v>53</v>
      </c>
      <c r="F3" s="4" t="s">
        <v>54</v>
      </c>
      <c r="G3" s="4" t="s">
        <v>55</v>
      </c>
      <c r="H3" s="4" t="s">
        <v>46</v>
      </c>
      <c r="I3" s="6" t="s">
        <v>56</v>
      </c>
      <c r="J3" s="5" t="s">
        <v>57</v>
      </c>
      <c r="K3" s="4" t="str">
        <f t="shared" ref="K3:K23" si="0">H3&amp;"_"&amp;I3</f>
        <v>AIR_LA</v>
      </c>
    </row>
    <row r="4" spans="1:11">
      <c r="A4" s="4" t="s">
        <v>46</v>
      </c>
      <c r="B4" s="5" t="s">
        <v>58</v>
      </c>
      <c r="C4" s="4" t="s">
        <v>59</v>
      </c>
      <c r="D4" s="5" t="s">
        <v>60</v>
      </c>
      <c r="E4" s="4" t="s">
        <v>61</v>
      </c>
      <c r="F4" s="4" t="s">
        <v>62</v>
      </c>
      <c r="G4" s="4" t="s">
        <v>63</v>
      </c>
      <c r="H4" s="4" t="s">
        <v>46</v>
      </c>
      <c r="I4" s="6" t="s">
        <v>64</v>
      </c>
      <c r="J4" s="5" t="s">
        <v>65</v>
      </c>
      <c r="K4" s="4" t="str">
        <f t="shared" si="0"/>
        <v>AIR_LR</v>
      </c>
    </row>
    <row r="5" spans="1:11">
      <c r="A5" s="4" t="s">
        <v>66</v>
      </c>
      <c r="B5" s="8" t="s">
        <v>67</v>
      </c>
      <c r="C5" s="4" t="s">
        <v>68</v>
      </c>
      <c r="D5" s="5" t="s">
        <v>69</v>
      </c>
      <c r="E5" s="4" t="s">
        <v>70</v>
      </c>
      <c r="F5" s="4" t="s">
        <v>71</v>
      </c>
      <c r="G5" s="5"/>
      <c r="H5" s="4" t="s">
        <v>46</v>
      </c>
      <c r="I5" s="6" t="s">
        <v>72</v>
      </c>
      <c r="J5" s="5" t="s">
        <v>73</v>
      </c>
      <c r="K5" s="4" t="str">
        <f t="shared" si="0"/>
        <v>AIR_SA</v>
      </c>
    </row>
    <row r="6" spans="1:11">
      <c r="A6" s="4" t="s">
        <v>74</v>
      </c>
      <c r="B6" s="5" t="s">
        <v>75</v>
      </c>
      <c r="C6" s="4" t="s">
        <v>76</v>
      </c>
      <c r="D6" s="5" t="s">
        <v>77</v>
      </c>
      <c r="E6" s="4" t="s">
        <v>78</v>
      </c>
      <c r="F6" s="4" t="s">
        <v>79</v>
      </c>
      <c r="G6" s="5"/>
      <c r="H6" s="4" t="s">
        <v>46</v>
      </c>
      <c r="I6" s="6" t="s">
        <v>80</v>
      </c>
      <c r="J6" s="5" t="s">
        <v>81</v>
      </c>
      <c r="K6" s="4" t="str">
        <f t="shared" si="0"/>
        <v>AIR_NSR</v>
      </c>
    </row>
    <row r="7" spans="1:11">
      <c r="A7" s="4" t="s">
        <v>82</v>
      </c>
      <c r="B7" s="5" t="s">
        <v>83</v>
      </c>
      <c r="C7" s="4" t="s">
        <v>84</v>
      </c>
      <c r="D7" s="5" t="s">
        <v>85</v>
      </c>
      <c r="E7" s="4" t="s">
        <v>86</v>
      </c>
      <c r="F7" s="4" t="s">
        <v>87</v>
      </c>
      <c r="G7" s="5"/>
      <c r="H7" s="4" t="s">
        <v>46</v>
      </c>
      <c r="I7" s="6" t="s">
        <v>88</v>
      </c>
      <c r="J7" s="5" t="s">
        <v>89</v>
      </c>
      <c r="K7" s="4" t="str">
        <f t="shared" si="0"/>
        <v>AIR_WB</v>
      </c>
    </row>
    <row r="8" spans="1:11">
      <c r="A8" s="5"/>
      <c r="B8" s="5"/>
      <c r="C8" s="4" t="s">
        <v>90</v>
      </c>
      <c r="D8" s="5" t="s">
        <v>91</v>
      </c>
      <c r="E8" s="4" t="s">
        <v>92</v>
      </c>
      <c r="F8" s="4" t="s">
        <v>93</v>
      </c>
      <c r="G8" s="5"/>
      <c r="H8" s="4" t="s">
        <v>46</v>
      </c>
      <c r="I8" s="6" t="s">
        <v>94</v>
      </c>
      <c r="J8" s="5" t="s">
        <v>94</v>
      </c>
      <c r="K8" s="4" t="str">
        <f t="shared" si="0"/>
        <v>AIR_A400M</v>
      </c>
    </row>
    <row r="9" spans="1:11">
      <c r="A9" s="5"/>
      <c r="B9" s="5"/>
      <c r="C9" s="4" t="s">
        <v>95</v>
      </c>
      <c r="D9" s="5" t="s">
        <v>96</v>
      </c>
      <c r="E9" s="4" t="s">
        <v>97</v>
      </c>
      <c r="F9" s="4" t="s">
        <v>98</v>
      </c>
      <c r="G9" s="5"/>
      <c r="H9" s="4" t="s">
        <v>46</v>
      </c>
      <c r="I9" s="6" t="s">
        <v>99</v>
      </c>
      <c r="J9" s="5" t="s">
        <v>100</v>
      </c>
      <c r="K9" s="4" t="str">
        <f t="shared" si="0"/>
        <v>AIR_AIR-MULTI</v>
      </c>
    </row>
    <row r="10" spans="1:11">
      <c r="A10" s="5"/>
      <c r="B10" s="5"/>
      <c r="C10" s="4" t="s">
        <v>101</v>
      </c>
      <c r="D10" s="5" t="s">
        <v>102</v>
      </c>
      <c r="E10" s="4" t="s">
        <v>103</v>
      </c>
      <c r="F10" s="4" t="s">
        <v>104</v>
      </c>
      <c r="G10" s="5"/>
      <c r="H10" s="4" t="s">
        <v>49</v>
      </c>
      <c r="I10" s="6" t="s">
        <v>105</v>
      </c>
      <c r="J10" s="5" t="s">
        <v>106</v>
      </c>
      <c r="K10" s="4" t="str">
        <f t="shared" si="0"/>
        <v>AIH_HELIC</v>
      </c>
    </row>
    <row r="11" spans="1:11">
      <c r="A11" s="5"/>
      <c r="B11" s="5"/>
      <c r="C11" s="4" t="s">
        <v>107</v>
      </c>
      <c r="D11" s="5" t="s">
        <v>108</v>
      </c>
      <c r="E11" s="4" t="s">
        <v>109</v>
      </c>
      <c r="F11" s="4" t="s">
        <v>110</v>
      </c>
      <c r="G11" s="5"/>
      <c r="H11" s="4" t="s">
        <v>74</v>
      </c>
      <c r="I11" s="6" t="s">
        <v>111</v>
      </c>
      <c r="J11" s="5" t="s">
        <v>112</v>
      </c>
      <c r="K11" s="4" t="str">
        <f t="shared" si="0"/>
        <v>MBD_MBDA-Missiles</v>
      </c>
    </row>
    <row r="12" spans="1:11">
      <c r="A12" s="5"/>
      <c r="B12" s="5"/>
      <c r="C12" s="4" t="s">
        <v>113</v>
      </c>
      <c r="D12" s="5" t="s">
        <v>114</v>
      </c>
      <c r="E12" s="4" t="s">
        <v>115</v>
      </c>
      <c r="F12" s="4" t="s">
        <v>116</v>
      </c>
      <c r="G12" s="5"/>
      <c r="H12" s="4" t="s">
        <v>66</v>
      </c>
      <c r="I12" s="6" t="s">
        <v>117</v>
      </c>
      <c r="J12" s="5" t="s">
        <v>117</v>
      </c>
      <c r="K12" s="4" t="str">
        <f t="shared" si="0"/>
        <v>ATR_ATR72</v>
      </c>
    </row>
    <row r="13" spans="1:11">
      <c r="A13" s="5"/>
      <c r="B13" s="5"/>
      <c r="C13" s="4" t="s">
        <v>118</v>
      </c>
      <c r="D13" s="5" t="s">
        <v>119</v>
      </c>
      <c r="E13" s="4" t="s">
        <v>120</v>
      </c>
      <c r="F13" s="4" t="s">
        <v>121</v>
      </c>
      <c r="G13" s="5"/>
      <c r="H13" s="4" t="s">
        <v>66</v>
      </c>
      <c r="I13" s="6" t="s">
        <v>122</v>
      </c>
      <c r="J13" s="5" t="s">
        <v>122</v>
      </c>
      <c r="K13" s="4" t="str">
        <f t="shared" si="0"/>
        <v>ATR_ATR42</v>
      </c>
    </row>
    <row r="14" spans="1:11">
      <c r="A14" s="5"/>
      <c r="B14" s="5"/>
      <c r="C14" s="4" t="s">
        <v>123</v>
      </c>
      <c r="D14" s="5" t="s">
        <v>124</v>
      </c>
      <c r="E14" s="4" t="s">
        <v>125</v>
      </c>
      <c r="F14" s="4" t="s">
        <v>126</v>
      </c>
      <c r="G14" s="5"/>
      <c r="H14" s="4" t="s">
        <v>66</v>
      </c>
      <c r="I14" s="6" t="s">
        <v>127</v>
      </c>
      <c r="J14" s="5" t="s">
        <v>128</v>
      </c>
      <c r="K14" s="4" t="str">
        <f t="shared" si="0"/>
        <v>ATR_ATR-MULTI</v>
      </c>
    </row>
    <row r="15" spans="1:11">
      <c r="A15" s="5"/>
      <c r="B15" s="5"/>
      <c r="C15" s="5"/>
      <c r="D15" s="5"/>
      <c r="E15" s="4" t="s">
        <v>129</v>
      </c>
      <c r="F15" s="4" t="s">
        <v>130</v>
      </c>
      <c r="G15" s="5"/>
      <c r="H15" s="4" t="s">
        <v>39</v>
      </c>
      <c r="I15" s="6" t="s">
        <v>131</v>
      </c>
      <c r="J15" s="5" t="s">
        <v>131</v>
      </c>
      <c r="K15" s="4" t="str">
        <f t="shared" si="0"/>
        <v>ADS_CN235-295</v>
      </c>
    </row>
    <row r="16" spans="1:11">
      <c r="A16" s="5"/>
      <c r="B16" s="5"/>
      <c r="C16" s="5"/>
      <c r="D16" s="5"/>
      <c r="E16" s="5"/>
      <c r="F16" s="4" t="s">
        <v>132</v>
      </c>
      <c r="G16" s="5"/>
      <c r="H16" s="4" t="s">
        <v>39</v>
      </c>
      <c r="I16" s="6" t="s">
        <v>133</v>
      </c>
      <c r="J16" s="5" t="s">
        <v>134</v>
      </c>
      <c r="K16" s="4" t="str">
        <f t="shared" si="0"/>
        <v>ADS_ARIANE</v>
      </c>
    </row>
    <row r="17" spans="1:11">
      <c r="A17" s="5"/>
      <c r="B17" s="5"/>
      <c r="C17" s="5"/>
      <c r="D17" s="5"/>
      <c r="E17" s="5"/>
      <c r="F17" s="4" t="s">
        <v>135</v>
      </c>
      <c r="G17" s="5"/>
      <c r="H17" s="4" t="s">
        <v>39</v>
      </c>
      <c r="I17" s="6" t="s">
        <v>136</v>
      </c>
      <c r="J17" s="5" t="s">
        <v>94</v>
      </c>
      <c r="K17" s="4" t="str">
        <f t="shared" si="0"/>
        <v>ADS_MA-A400M</v>
      </c>
    </row>
    <row r="18" spans="1:11">
      <c r="A18" s="5"/>
      <c r="B18" s="5"/>
      <c r="C18" s="5"/>
      <c r="D18" s="5"/>
      <c r="E18" s="5"/>
      <c r="F18" s="4" t="s">
        <v>137</v>
      </c>
      <c r="G18" s="5"/>
      <c r="H18" s="4" t="s">
        <v>39</v>
      </c>
      <c r="I18" s="6" t="s">
        <v>138</v>
      </c>
      <c r="J18" s="5" t="s">
        <v>139</v>
      </c>
      <c r="K18" s="4" t="str">
        <f t="shared" si="0"/>
        <v>ADS_EF</v>
      </c>
    </row>
    <row r="19" spans="1:11">
      <c r="A19" s="5"/>
      <c r="B19" s="5"/>
      <c r="C19" s="5"/>
      <c r="D19" s="5"/>
      <c r="E19" s="5"/>
      <c r="F19" s="4" t="s">
        <v>140</v>
      </c>
      <c r="G19" s="5"/>
      <c r="H19" s="4" t="s">
        <v>39</v>
      </c>
      <c r="I19" s="6" t="s">
        <v>141</v>
      </c>
      <c r="J19" s="5" t="s">
        <v>112</v>
      </c>
      <c r="K19" s="4" t="str">
        <f t="shared" si="0"/>
        <v>ADS_ADS-Missiles</v>
      </c>
    </row>
    <row r="20" spans="1:11">
      <c r="A20" s="5"/>
      <c r="B20" s="5"/>
      <c r="C20" s="5"/>
      <c r="D20" s="5"/>
      <c r="E20" s="5"/>
      <c r="F20" s="4" t="s">
        <v>142</v>
      </c>
      <c r="G20" s="5"/>
      <c r="H20" s="4" t="s">
        <v>39</v>
      </c>
      <c r="I20" s="6" t="s">
        <v>143</v>
      </c>
      <c r="J20" s="5" t="s">
        <v>143</v>
      </c>
      <c r="K20" s="4" t="str">
        <f t="shared" si="0"/>
        <v>ADS_MRO</v>
      </c>
    </row>
    <row r="21" spans="1:11">
      <c r="A21" s="5"/>
      <c r="B21" s="5"/>
      <c r="C21" s="5"/>
      <c r="D21" s="5"/>
      <c r="E21" s="5"/>
      <c r="F21" s="4" t="s">
        <v>144</v>
      </c>
      <c r="G21" s="5"/>
      <c r="H21" s="4" t="s">
        <v>39</v>
      </c>
      <c r="I21" s="6" t="s">
        <v>145</v>
      </c>
      <c r="J21" s="5" t="s">
        <v>145</v>
      </c>
      <c r="K21" s="4" t="str">
        <f t="shared" si="0"/>
        <v>ADS_Satelites</v>
      </c>
    </row>
    <row r="22" spans="1:11">
      <c r="A22" s="5"/>
      <c r="B22" s="5"/>
      <c r="C22" s="5"/>
      <c r="D22" s="5"/>
      <c r="E22" s="5"/>
      <c r="F22" s="4" t="s">
        <v>146</v>
      </c>
      <c r="G22" s="5"/>
      <c r="H22" s="4" t="s">
        <v>39</v>
      </c>
      <c r="I22" s="6" t="s">
        <v>147</v>
      </c>
      <c r="J22" s="5" t="s">
        <v>148</v>
      </c>
      <c r="K22" s="4" t="str">
        <f t="shared" si="0"/>
        <v>ADS_MRTT</v>
      </c>
    </row>
    <row r="23" spans="1:11">
      <c r="A23" s="5"/>
      <c r="B23" s="5"/>
      <c r="C23" s="5"/>
      <c r="D23" s="5"/>
      <c r="E23" s="5"/>
      <c r="F23" s="4" t="s">
        <v>149</v>
      </c>
      <c r="G23" s="5"/>
      <c r="H23" s="4" t="s">
        <v>39</v>
      </c>
      <c r="I23" s="6" t="s">
        <v>150</v>
      </c>
      <c r="J23" s="5" t="s">
        <v>151</v>
      </c>
      <c r="K23" s="4" t="str">
        <f t="shared" si="0"/>
        <v>ADS_ADS-MULTI</v>
      </c>
    </row>
    <row r="24" spans="1:11">
      <c r="A24" s="5"/>
      <c r="B24" s="5"/>
      <c r="C24" s="5"/>
      <c r="D24" s="5"/>
      <c r="E24" s="5"/>
      <c r="F24" s="4" t="s">
        <v>152</v>
      </c>
      <c r="G24" s="5"/>
      <c r="H24" s="5"/>
      <c r="I24" s="5"/>
      <c r="J24" s="5"/>
      <c r="K24" s="5"/>
    </row>
    <row r="25" spans="1:11">
      <c r="A25" s="5"/>
      <c r="B25" s="5"/>
      <c r="C25" s="5"/>
      <c r="D25" s="5"/>
      <c r="E25" s="5"/>
      <c r="F25" s="4" t="s">
        <v>153</v>
      </c>
      <c r="G25" s="5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4" t="s">
        <v>154</v>
      </c>
      <c r="G26" s="5"/>
      <c r="H26" s="5"/>
      <c r="I26" s="5"/>
      <c r="J26" s="5"/>
      <c r="K26" s="5"/>
    </row>
    <row r="27" spans="1:11">
      <c r="A27" s="5"/>
      <c r="B27" s="5"/>
      <c r="C27" s="5"/>
      <c r="D27" s="5"/>
      <c r="E27" s="5"/>
      <c r="F27" s="4" t="s">
        <v>155</v>
      </c>
      <c r="G27" s="5"/>
      <c r="H27" s="5"/>
      <c r="I27" s="5"/>
      <c r="J27" s="5"/>
      <c r="K27" s="5"/>
    </row>
    <row r="28" spans="1:11">
      <c r="A28" s="5"/>
      <c r="B28" s="5"/>
      <c r="C28" s="5"/>
      <c r="D28" s="5"/>
      <c r="E28" s="5"/>
      <c r="F28" s="4" t="s">
        <v>156</v>
      </c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4" t="s">
        <v>157</v>
      </c>
      <c r="G29" s="5"/>
      <c r="H29" s="5"/>
      <c r="I29" s="5"/>
      <c r="J29" s="5"/>
      <c r="K29" s="5"/>
    </row>
    <row r="30" spans="1:11">
      <c r="A30" s="5"/>
      <c r="B30" s="5"/>
      <c r="C30" s="5"/>
      <c r="D30" s="5"/>
      <c r="E30" s="5"/>
      <c r="F30" s="4" t="s">
        <v>158</v>
      </c>
      <c r="G30" s="5"/>
      <c r="H30" s="5"/>
      <c r="I30" s="5"/>
      <c r="J30" s="5"/>
      <c r="K30" s="5"/>
    </row>
    <row r="31" spans="1:11">
      <c r="A31" s="5"/>
      <c r="B31" s="5"/>
      <c r="C31" s="5"/>
      <c r="D31" s="5"/>
      <c r="E31" s="5"/>
      <c r="F31" s="4" t="s">
        <v>159</v>
      </c>
      <c r="G31" s="5"/>
      <c r="H31" s="5"/>
      <c r="I31" s="5"/>
      <c r="J31" s="5"/>
      <c r="K31" s="5"/>
    </row>
    <row r="32" spans="1:11">
      <c r="A32" s="5"/>
      <c r="B32" s="5"/>
      <c r="C32" s="5"/>
      <c r="D32" s="5"/>
      <c r="E32" s="5"/>
      <c r="F32" s="4" t="s">
        <v>160</v>
      </c>
      <c r="G32" s="5"/>
      <c r="H32" s="5"/>
      <c r="I32" s="5"/>
      <c r="J32" s="5"/>
      <c r="K32" s="5"/>
    </row>
    <row r="33" spans="1:11">
      <c r="A33" s="5"/>
      <c r="B33" s="5"/>
      <c r="C33" s="5"/>
      <c r="D33" s="5"/>
      <c r="E33" s="5"/>
      <c r="F33" s="4" t="s">
        <v>161</v>
      </c>
      <c r="G33" s="5"/>
      <c r="H33" s="5"/>
      <c r="I33" s="5"/>
      <c r="J33" s="5"/>
      <c r="K33" s="5"/>
    </row>
    <row r="34" spans="1:11">
      <c r="A34" s="5"/>
      <c r="B34" s="5"/>
      <c r="C34" s="5"/>
      <c r="D34" s="5"/>
      <c r="E34" s="5"/>
      <c r="F34" s="4" t="s">
        <v>162</v>
      </c>
      <c r="G34" s="5"/>
      <c r="H34" s="5"/>
      <c r="I34" s="5"/>
      <c r="J34" s="5"/>
      <c r="K34" s="5"/>
    </row>
    <row r="35" spans="1:11">
      <c r="A35" s="5"/>
      <c r="B35" s="5"/>
      <c r="C35" s="5"/>
      <c r="D35" s="5"/>
      <c r="E35" s="5"/>
      <c r="F35" s="4" t="s">
        <v>163</v>
      </c>
      <c r="G35" s="5"/>
      <c r="H35" s="5"/>
      <c r="I35" s="5"/>
      <c r="J35" s="5"/>
      <c r="K35" s="5"/>
    </row>
    <row r="36" spans="1:11">
      <c r="A36" s="5"/>
      <c r="B36" s="5"/>
      <c r="C36" s="5"/>
      <c r="D36" s="5"/>
      <c r="E36" s="5"/>
      <c r="F36" s="4" t="s">
        <v>164</v>
      </c>
      <c r="G36" s="5"/>
      <c r="H36" s="5"/>
      <c r="I36" s="5"/>
      <c r="J36" s="5"/>
      <c r="K36" s="5"/>
    </row>
    <row r="37" spans="1:11">
      <c r="A37" s="5"/>
      <c r="B37" s="5"/>
      <c r="C37" s="5"/>
      <c r="D37" s="5"/>
      <c r="E37" s="5"/>
      <c r="F37" s="4" t="s">
        <v>165</v>
      </c>
      <c r="G37" s="5"/>
      <c r="H37" s="5"/>
      <c r="I37" s="5"/>
      <c r="J37" s="5"/>
      <c r="K37" s="5"/>
    </row>
    <row r="38" spans="1:11">
      <c r="A38" s="5"/>
      <c r="B38" s="5"/>
      <c r="C38" s="5"/>
      <c r="D38" s="5"/>
      <c r="E38" s="5"/>
      <c r="F38" s="4" t="s">
        <v>166</v>
      </c>
      <c r="G38" s="5"/>
      <c r="H38" s="5"/>
      <c r="I38" s="5"/>
      <c r="J38" s="5"/>
      <c r="K38" s="5"/>
    </row>
    <row r="39" spans="1:11">
      <c r="A39" s="5"/>
      <c r="B39" s="5"/>
      <c r="C39" s="5"/>
      <c r="D39" s="5"/>
      <c r="E39" s="5"/>
      <c r="F39" s="4" t="s">
        <v>167</v>
      </c>
      <c r="G39" s="5"/>
      <c r="H39" s="5"/>
      <c r="I39" s="5"/>
      <c r="J39" s="5"/>
      <c r="K39" s="5"/>
    </row>
    <row r="40" spans="1:11">
      <c r="A40" s="5"/>
      <c r="B40" s="5"/>
      <c r="C40" s="5"/>
      <c r="D40" s="5"/>
      <c r="E40" s="5"/>
      <c r="F40" s="4" t="s">
        <v>168</v>
      </c>
      <c r="G40" s="5"/>
      <c r="H40" s="5"/>
      <c r="I40" s="5"/>
      <c r="J40" s="5"/>
      <c r="K40" s="5"/>
    </row>
    <row r="41" spans="1:11">
      <c r="A41" s="5"/>
      <c r="B41" s="5"/>
      <c r="C41" s="5"/>
      <c r="D41" s="5"/>
      <c r="E41" s="5"/>
      <c r="F41" s="4" t="s">
        <v>169</v>
      </c>
      <c r="G41" s="5"/>
      <c r="H41" s="5"/>
      <c r="I41" s="5"/>
      <c r="J41" s="5"/>
      <c r="K41" s="5"/>
    </row>
    <row r="42" spans="1:11">
      <c r="A42" s="5"/>
      <c r="B42" s="5"/>
      <c r="C42" s="5"/>
      <c r="D42" s="5"/>
      <c r="E42" s="5"/>
      <c r="F42" s="4" t="s">
        <v>170</v>
      </c>
      <c r="G42" s="5"/>
      <c r="H42" s="5"/>
      <c r="I42" s="5"/>
      <c r="J42" s="5"/>
      <c r="K42" s="5"/>
    </row>
    <row r="43" spans="1:11">
      <c r="A43" s="5"/>
      <c r="B43" s="5"/>
      <c r="C43" s="5"/>
      <c r="D43" s="5"/>
      <c r="E43" s="5"/>
      <c r="F43" s="4" t="s">
        <v>171</v>
      </c>
      <c r="G43" s="5"/>
      <c r="H43" s="5"/>
      <c r="I43" s="5"/>
      <c r="J43" s="5"/>
      <c r="K43" s="5"/>
    </row>
    <row r="44" spans="1:11">
      <c r="A44" s="5"/>
      <c r="B44" s="5"/>
      <c r="C44" s="5"/>
      <c r="D44" s="5"/>
      <c r="E44" s="5"/>
      <c r="F44" s="4" t="s">
        <v>172</v>
      </c>
      <c r="G44" s="5"/>
      <c r="H44" s="5"/>
      <c r="I44" s="5"/>
      <c r="J44" s="5"/>
      <c r="K44" s="5"/>
    </row>
    <row r="45" spans="1:11">
      <c r="A45" s="5"/>
      <c r="B45" s="5"/>
      <c r="C45" s="5"/>
      <c r="D45" s="5"/>
      <c r="E45" s="5"/>
      <c r="F45" s="4" t="s">
        <v>173</v>
      </c>
      <c r="G45" s="5"/>
      <c r="H45" s="5"/>
      <c r="I45" s="5"/>
      <c r="J45" s="5"/>
      <c r="K45" s="5"/>
    </row>
    <row r="46" spans="1:11">
      <c r="A46" s="5"/>
      <c r="B46" s="5"/>
      <c r="C46" s="5"/>
      <c r="D46" s="5"/>
      <c r="E46" s="5"/>
      <c r="F46" s="4" t="s">
        <v>174</v>
      </c>
      <c r="G46" s="5"/>
      <c r="H46" s="5"/>
      <c r="I46" s="5"/>
      <c r="J46" s="5"/>
      <c r="K46" s="5"/>
    </row>
    <row r="47" spans="1:11">
      <c r="A47" s="5"/>
      <c r="B47" s="5"/>
      <c r="C47" s="5"/>
      <c r="D47" s="5"/>
      <c r="E47" s="5"/>
      <c r="F47" s="4" t="s">
        <v>175</v>
      </c>
      <c r="G47" s="5"/>
      <c r="H47" s="5"/>
      <c r="I47" s="5"/>
      <c r="J47" s="5"/>
      <c r="K47" s="5"/>
    </row>
    <row r="48" spans="1:11">
      <c r="A48" s="5"/>
      <c r="B48" s="5"/>
      <c r="C48" s="5"/>
      <c r="D48" s="5"/>
      <c r="E48" s="5"/>
      <c r="F48" s="4" t="s">
        <v>176</v>
      </c>
      <c r="G48" s="5"/>
      <c r="H48" s="5"/>
      <c r="I48" s="5"/>
      <c r="J48" s="5"/>
      <c r="K48" s="5"/>
    </row>
    <row r="49" spans="1:11">
      <c r="A49" s="5"/>
      <c r="B49" s="5"/>
      <c r="C49" s="5"/>
      <c r="D49" s="5"/>
      <c r="E49" s="5"/>
      <c r="F49" s="4" t="s">
        <v>177</v>
      </c>
      <c r="G49" s="5"/>
      <c r="H49" s="5"/>
      <c r="I49" s="5"/>
      <c r="J49" s="5"/>
      <c r="K49" s="5"/>
    </row>
    <row r="50" spans="1:11">
      <c r="A50" s="5"/>
      <c r="B50" s="5"/>
      <c r="C50" s="5"/>
      <c r="D50" s="5"/>
      <c r="E50" s="5"/>
      <c r="F50" s="4" t="s">
        <v>178</v>
      </c>
      <c r="G50" s="5"/>
      <c r="H50" s="5"/>
      <c r="I50" s="5"/>
      <c r="J50" s="5"/>
      <c r="K50" s="5"/>
    </row>
    <row r="51" spans="1:11">
      <c r="A51" s="5"/>
      <c r="B51" s="5"/>
      <c r="C51" s="5"/>
      <c r="D51" s="5"/>
      <c r="E51" s="5"/>
      <c r="F51" s="4" t="s">
        <v>179</v>
      </c>
      <c r="G51" s="5"/>
      <c r="H51" s="5"/>
      <c r="I51" s="5"/>
      <c r="J51" s="5"/>
      <c r="K51" s="5"/>
    </row>
    <row r="52" spans="1:11">
      <c r="A52" s="5"/>
      <c r="B52" s="5"/>
      <c r="C52" s="5"/>
      <c r="D52" s="5"/>
      <c r="E52" s="5"/>
      <c r="F52" s="4" t="s">
        <v>180</v>
      </c>
      <c r="G52" s="5"/>
      <c r="H52" s="5"/>
      <c r="I52" s="5"/>
      <c r="J52" s="5"/>
      <c r="K52" s="5"/>
    </row>
    <row r="53" spans="1:11">
      <c r="A53" s="5"/>
      <c r="B53" s="5"/>
      <c r="C53" s="5"/>
      <c r="D53" s="5"/>
      <c r="E53" s="5"/>
      <c r="F53" s="4" t="s">
        <v>181</v>
      </c>
      <c r="G53" s="5"/>
      <c r="H53" s="5"/>
      <c r="I53" s="5"/>
      <c r="J53" s="5"/>
      <c r="K53" s="5"/>
    </row>
    <row r="54" spans="1:11">
      <c r="A54" s="5"/>
      <c r="B54" s="5"/>
      <c r="C54" s="5"/>
      <c r="D54" s="5"/>
      <c r="E54" s="5"/>
      <c r="F54" s="4" t="s">
        <v>182</v>
      </c>
      <c r="G54" s="5"/>
      <c r="H54" s="5"/>
      <c r="I54" s="5"/>
      <c r="J54" s="5"/>
      <c r="K54" s="5"/>
    </row>
    <row r="55" spans="1:11">
      <c r="A55" s="5"/>
      <c r="B55" s="5"/>
      <c r="C55" s="5"/>
      <c r="D55" s="5"/>
      <c r="E55" s="5"/>
      <c r="F55" s="4" t="s">
        <v>183</v>
      </c>
      <c r="G55" s="5"/>
      <c r="H55" s="5"/>
      <c r="I55" s="5"/>
      <c r="J55" s="5"/>
      <c r="K55" s="5"/>
    </row>
    <row r="56" spans="1:11">
      <c r="A56" s="5"/>
      <c r="B56" s="5"/>
      <c r="C56" s="5"/>
      <c r="D56" s="5"/>
      <c r="E56" s="5"/>
      <c r="F56" s="4" t="s">
        <v>184</v>
      </c>
      <c r="G56" s="5"/>
      <c r="H56" s="5"/>
      <c r="I56" s="5"/>
      <c r="J56" s="5"/>
      <c r="K56" s="5"/>
    </row>
    <row r="57" spans="1:11">
      <c r="A57" s="5"/>
      <c r="B57" s="5"/>
      <c r="C57" s="5"/>
      <c r="D57" s="5"/>
      <c r="E57" s="5"/>
      <c r="F57" s="4" t="s">
        <v>185</v>
      </c>
      <c r="G57" s="5"/>
      <c r="H57" s="5"/>
      <c r="I57" s="5"/>
      <c r="J57" s="5"/>
      <c r="K57" s="5"/>
    </row>
    <row r="58" spans="1:11">
      <c r="A58" s="5"/>
      <c r="B58" s="5"/>
      <c r="C58" s="5"/>
      <c r="D58" s="5"/>
      <c r="E58" s="5"/>
      <c r="F58" s="4" t="s">
        <v>186</v>
      </c>
      <c r="G58" s="5"/>
      <c r="H58" s="5"/>
      <c r="I58" s="5"/>
      <c r="J58" s="5"/>
      <c r="K58" s="5"/>
    </row>
    <row r="59" spans="1:11">
      <c r="A59" s="5"/>
      <c r="B59" s="5"/>
      <c r="C59" s="5"/>
      <c r="D59" s="5"/>
      <c r="E59" s="5"/>
      <c r="F59" s="4" t="s">
        <v>187</v>
      </c>
      <c r="G59" s="5"/>
      <c r="H59" s="5"/>
      <c r="I59" s="5"/>
      <c r="J59" s="5"/>
      <c r="K59" s="5"/>
    </row>
    <row r="60" spans="1:11">
      <c r="A60" s="5"/>
      <c r="B60" s="5"/>
      <c r="C60" s="5"/>
      <c r="D60" s="5"/>
      <c r="E60" s="5"/>
      <c r="F60" s="4" t="s">
        <v>188</v>
      </c>
      <c r="G60" s="5"/>
      <c r="H60" s="5"/>
      <c r="I60" s="5"/>
      <c r="J60" s="5"/>
      <c r="K60" s="5"/>
    </row>
    <row r="61" spans="1:11">
      <c r="A61" s="5"/>
      <c r="B61" s="5"/>
      <c r="C61" s="5"/>
      <c r="D61" s="5"/>
      <c r="E61" s="5"/>
      <c r="F61" s="4" t="s">
        <v>189</v>
      </c>
      <c r="G61" s="5"/>
      <c r="H61" s="5"/>
      <c r="I61" s="5"/>
      <c r="J61" s="5"/>
      <c r="K61" s="5"/>
    </row>
    <row r="62" spans="1:11">
      <c r="A62" s="5"/>
      <c r="B62" s="5"/>
      <c r="C62" s="5"/>
      <c r="D62" s="5"/>
      <c r="E62" s="5"/>
      <c r="F62" s="4" t="s">
        <v>190</v>
      </c>
      <c r="G62" s="5"/>
      <c r="H62" s="5"/>
      <c r="I62" s="5"/>
      <c r="J62" s="5"/>
      <c r="K62" s="5"/>
    </row>
    <row r="63" spans="1:11">
      <c r="A63" s="5"/>
      <c r="B63" s="5"/>
      <c r="C63" s="5"/>
      <c r="D63" s="5"/>
      <c r="E63" s="5"/>
      <c r="F63" s="4" t="s">
        <v>191</v>
      </c>
      <c r="G63" s="5"/>
      <c r="H63" s="5"/>
      <c r="I63" s="5"/>
      <c r="J63" s="5"/>
      <c r="K63" s="5"/>
    </row>
    <row r="64" spans="1:11">
      <c r="A64" s="5"/>
      <c r="B64" s="5"/>
      <c r="C64" s="5"/>
      <c r="D64" s="5"/>
      <c r="E64" s="5"/>
      <c r="F64" s="4" t="s">
        <v>192</v>
      </c>
      <c r="G64" s="5"/>
      <c r="H64" s="5"/>
      <c r="I64" s="5"/>
      <c r="J64" s="5"/>
      <c r="K64" s="5"/>
    </row>
    <row r="65" spans="1:11">
      <c r="A65" s="5"/>
      <c r="B65" s="5"/>
      <c r="C65" s="5"/>
      <c r="D65" s="5"/>
      <c r="E65" s="5"/>
      <c r="F65" s="4" t="s">
        <v>193</v>
      </c>
      <c r="G65" s="5"/>
      <c r="H65" s="5"/>
      <c r="I65" s="5"/>
      <c r="J65" s="5"/>
      <c r="K65" s="5"/>
    </row>
    <row r="66" spans="1:11">
      <c r="A66" s="5"/>
      <c r="B66" s="5"/>
      <c r="C66" s="5"/>
      <c r="D66" s="5"/>
      <c r="E66" s="5"/>
      <c r="F66" s="4" t="s">
        <v>194</v>
      </c>
      <c r="G66" s="5"/>
      <c r="H66" s="5"/>
      <c r="I66" s="5"/>
      <c r="J66" s="5"/>
      <c r="K66" s="5"/>
    </row>
    <row r="67" spans="1:11">
      <c r="A67" s="5"/>
      <c r="B67" s="5"/>
      <c r="C67" s="5"/>
      <c r="D67" s="5"/>
      <c r="E67" s="5"/>
      <c r="F67" s="4" t="s">
        <v>195</v>
      </c>
      <c r="G67" s="5"/>
      <c r="H67" s="5"/>
      <c r="I67" s="5"/>
      <c r="J67" s="5"/>
      <c r="K67" s="5"/>
    </row>
    <row r="68" spans="1:11">
      <c r="A68" s="5"/>
      <c r="B68" s="5"/>
      <c r="C68" s="5"/>
      <c r="D68" s="5"/>
      <c r="E68" s="5"/>
      <c r="F68" s="4" t="s">
        <v>196</v>
      </c>
      <c r="G68" s="5"/>
      <c r="H68" s="5"/>
      <c r="I68" s="5"/>
      <c r="J68" s="5"/>
      <c r="K68" s="5"/>
    </row>
    <row r="69" spans="1:1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>
      <c r="H70" s="5"/>
    </row>
    <row r="71" spans="1:11">
      <c r="H71" s="5"/>
    </row>
    <row r="72" spans="1:11">
      <c r="H72" s="5"/>
    </row>
    <row r="73" spans="1:11">
      <c r="H73" s="5"/>
    </row>
    <row r="74" spans="1:11">
      <c r="H74" s="5"/>
    </row>
    <row r="75" spans="1:11">
      <c r="H75" s="5"/>
    </row>
    <row r="76" spans="1:11">
      <c r="H76" s="5"/>
    </row>
    <row r="77" spans="1:11">
      <c r="H77" s="5"/>
    </row>
    <row r="78" spans="1:11">
      <c r="H78" s="5"/>
    </row>
    <row r="79" spans="1:11">
      <c r="H79" s="5"/>
    </row>
    <row r="80" spans="1:11">
      <c r="H80" s="5"/>
    </row>
    <row r="81" spans="8:8">
      <c r="H81" s="5"/>
    </row>
    <row r="82" spans="8:8">
      <c r="H82" s="5"/>
    </row>
    <row r="83" spans="8:8">
      <c r="H83" s="5"/>
    </row>
    <row r="84" spans="8:8">
      <c r="H84" s="5"/>
    </row>
    <row r="85" spans="8:8">
      <c r="H85" s="5"/>
    </row>
    <row r="86" spans="8:8">
      <c r="H86" s="5"/>
    </row>
    <row r="87" spans="8:8">
      <c r="H87" s="5"/>
    </row>
    <row r="88" spans="8:8">
      <c r="H88" s="5"/>
    </row>
    <row r="89" spans="8:8">
      <c r="H89" s="5"/>
    </row>
    <row r="90" spans="8:8">
      <c r="H90" s="5"/>
    </row>
    <row r="91" spans="8:8">
      <c r="H91" s="5"/>
    </row>
    <row r="92" spans="8:8">
      <c r="H92" s="5"/>
    </row>
    <row r="93" spans="8:8">
      <c r="H93" s="5"/>
    </row>
    <row r="94" spans="8:8">
      <c r="H94" s="5"/>
    </row>
    <row r="95" spans="8:8">
      <c r="H95" s="5"/>
    </row>
    <row r="96" spans="8:8">
      <c r="H96" s="5"/>
    </row>
    <row r="97" spans="8:8">
      <c r="H97" s="5"/>
    </row>
    <row r="98" spans="8:8">
      <c r="H98" s="5"/>
    </row>
    <row r="99" spans="8:8">
      <c r="H99" s="5"/>
    </row>
    <row r="100" spans="8:8">
      <c r="H100" s="5"/>
    </row>
    <row r="101" spans="8:8">
      <c r="H101" s="5"/>
    </row>
    <row r="102" spans="8:8">
      <c r="H102" s="5"/>
    </row>
    <row r="103" spans="8:8">
      <c r="H103" s="5"/>
    </row>
    <row r="104" spans="8:8">
      <c r="H104" s="5"/>
    </row>
    <row r="105" spans="8:8">
      <c r="H105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96"/>
  <sheetViews>
    <sheetView tabSelected="1" zoomScale="80" zoomScaleNormal="80" workbookViewId="0">
      <pane ySplit="1" topLeftCell="A77" activePane="bottomLeft" state="frozen"/>
      <selection activeCell="F1" sqref="F1"/>
      <selection pane="bottomLeft" activeCell="R87" sqref="R87"/>
    </sheetView>
  </sheetViews>
  <sheetFormatPr baseColWidth="10" defaultRowHeight="15" outlineLevelCol="1"/>
  <cols>
    <col min="1" max="1" width="9" style="78" customWidth="1" outlineLevel="1"/>
    <col min="2" max="2" width="9" style="104" customWidth="1"/>
    <col min="3" max="3" width="9" style="80" customWidth="1" outlineLevel="1"/>
    <col min="4" max="4" width="9" style="80" customWidth="1"/>
    <col min="5" max="5" width="13.5703125" style="80" hidden="1" customWidth="1"/>
    <col min="6" max="6" width="11.85546875" style="80" hidden="1" customWidth="1"/>
    <col min="7" max="9" width="9" style="80" hidden="1" customWidth="1" outlineLevel="1"/>
    <col min="10" max="10" width="9" style="80" hidden="1" customWidth="1"/>
    <col min="11" max="11" width="12.7109375" style="80" hidden="1" customWidth="1"/>
    <col min="12" max="12" width="11.28515625" style="80" hidden="1" customWidth="1"/>
    <col min="13" max="13" width="9" style="80" hidden="1" customWidth="1" outlineLevel="1"/>
    <col min="14" max="14" width="9" style="80" hidden="1" customWidth="1"/>
    <col min="15" max="15" width="11.85546875" style="95" hidden="1" customWidth="1"/>
    <col min="16" max="16" width="9" style="80" hidden="1" customWidth="1"/>
    <col min="17" max="17" width="13.7109375" style="80" hidden="1" customWidth="1" outlineLevel="1"/>
    <col min="18" max="18" width="15.85546875" style="106" customWidth="1" collapsed="1"/>
    <col min="19" max="19" width="11" style="95" hidden="1" customWidth="1"/>
    <col min="20" max="20" width="9" style="80" hidden="1" customWidth="1"/>
    <col min="21" max="21" width="9" style="80" hidden="1" customWidth="1" outlineLevel="1"/>
    <col min="22" max="22" width="9" style="80" hidden="1" customWidth="1" outlineLevel="1" collapsed="1"/>
    <col min="23" max="23" width="9" style="80" hidden="1" customWidth="1"/>
    <col min="24" max="24" width="13" style="80" customWidth="1"/>
    <col min="25" max="25" width="9" style="80" customWidth="1" outlineLevel="1"/>
    <col min="26" max="26" width="21.85546875" style="80" customWidth="1"/>
    <col min="27" max="28" width="9" style="80" customWidth="1"/>
    <col min="29" max="29" width="10.5703125" style="94" customWidth="1"/>
    <col min="30" max="30" width="9" style="97" customWidth="1"/>
    <col min="31" max="31" width="11.5703125" style="104" customWidth="1"/>
    <col min="32" max="32" width="44.140625" style="80" customWidth="1"/>
    <col min="33" max="35" width="9" style="78" hidden="1" customWidth="1"/>
    <col min="36" max="36" width="43" style="78" hidden="1" customWidth="1"/>
    <col min="37" max="37" width="12.140625" style="92" bestFit="1" customWidth="1"/>
    <col min="38" max="38" width="30.7109375" style="100" bestFit="1" customWidth="1"/>
    <col min="39" max="39" width="10.28515625" style="103" bestFit="1" customWidth="1"/>
    <col min="40" max="40" width="24.5703125" style="100" bestFit="1" customWidth="1"/>
    <col min="41" max="41" width="20" style="100" bestFit="1" customWidth="1"/>
    <col min="42" max="42" width="18.5703125" style="93" bestFit="1" customWidth="1"/>
    <col min="43" max="43" width="36.42578125" style="103" bestFit="1" customWidth="1"/>
    <col min="44" max="16384" width="11.42578125" style="78"/>
  </cols>
  <sheetData>
    <row r="1" spans="1:43">
      <c r="A1" s="83" t="s">
        <v>631</v>
      </c>
      <c r="B1" s="104" t="s">
        <v>0</v>
      </c>
      <c r="C1" s="80" t="s">
        <v>1</v>
      </c>
      <c r="D1" s="80" t="s">
        <v>2</v>
      </c>
      <c r="E1" s="80" t="s">
        <v>3</v>
      </c>
      <c r="F1" s="80" t="s">
        <v>4</v>
      </c>
      <c r="G1" s="80" t="s">
        <v>632</v>
      </c>
      <c r="H1" s="80" t="s">
        <v>633</v>
      </c>
      <c r="I1" s="80" t="s">
        <v>5</v>
      </c>
      <c r="J1" s="80" t="s">
        <v>6</v>
      </c>
      <c r="K1" s="80" t="s">
        <v>7</v>
      </c>
      <c r="L1" s="80" t="s">
        <v>8</v>
      </c>
      <c r="M1" s="80" t="s">
        <v>9</v>
      </c>
      <c r="N1" s="80" t="s">
        <v>10</v>
      </c>
      <c r="O1" s="95" t="s">
        <v>11</v>
      </c>
      <c r="P1" s="80" t="s">
        <v>12</v>
      </c>
      <c r="Q1" s="80" t="s">
        <v>13</v>
      </c>
      <c r="R1" s="106" t="s">
        <v>14</v>
      </c>
      <c r="S1" s="95" t="s">
        <v>634</v>
      </c>
      <c r="T1" s="80" t="s">
        <v>15</v>
      </c>
      <c r="U1" s="80" t="s">
        <v>16</v>
      </c>
      <c r="V1" s="80" t="s">
        <v>17</v>
      </c>
      <c r="W1" s="80" t="s">
        <v>18</v>
      </c>
      <c r="X1" s="80" t="s">
        <v>19</v>
      </c>
      <c r="Y1" s="80" t="s">
        <v>20</v>
      </c>
      <c r="Z1" s="80" t="s">
        <v>21</v>
      </c>
      <c r="AA1" s="80" t="s">
        <v>22</v>
      </c>
      <c r="AB1" s="80" t="s">
        <v>23</v>
      </c>
      <c r="AC1" s="94" t="s">
        <v>24</v>
      </c>
      <c r="AD1" s="97" t="s">
        <v>25</v>
      </c>
      <c r="AE1" s="104" t="s">
        <v>26</v>
      </c>
      <c r="AF1" s="80" t="s">
        <v>27</v>
      </c>
      <c r="AG1" s="79" t="s">
        <v>635</v>
      </c>
      <c r="AH1" s="79" t="s">
        <v>636</v>
      </c>
      <c r="AI1" s="79" t="s">
        <v>637</v>
      </c>
      <c r="AJ1" s="79" t="s">
        <v>638</v>
      </c>
      <c r="AK1" s="88" t="s">
        <v>432</v>
      </c>
      <c r="AL1" s="98" t="s">
        <v>430</v>
      </c>
      <c r="AM1" s="102" t="s">
        <v>424</v>
      </c>
      <c r="AN1" s="98" t="s">
        <v>598</v>
      </c>
      <c r="AO1" s="98" t="s">
        <v>431</v>
      </c>
      <c r="AP1" s="89" t="s">
        <v>599</v>
      </c>
      <c r="AQ1" s="102" t="s">
        <v>606</v>
      </c>
    </row>
    <row r="2" spans="1:43">
      <c r="A2" s="78">
        <v>0</v>
      </c>
      <c r="B2" s="104" t="s">
        <v>651</v>
      </c>
      <c r="C2" s="80" t="s">
        <v>796</v>
      </c>
      <c r="D2" s="80" t="s">
        <v>47</v>
      </c>
      <c r="E2" s="80" t="s">
        <v>653</v>
      </c>
      <c r="F2" s="80" t="s">
        <v>654</v>
      </c>
      <c r="G2" s="80" t="s">
        <v>655</v>
      </c>
      <c r="H2" s="80" t="s">
        <v>642</v>
      </c>
      <c r="I2" s="80" t="s">
        <v>640</v>
      </c>
      <c r="J2" s="80" t="s">
        <v>84</v>
      </c>
      <c r="K2" s="80" t="s">
        <v>125</v>
      </c>
      <c r="L2" s="80" t="s">
        <v>152</v>
      </c>
      <c r="M2" s="80" t="s">
        <v>45</v>
      </c>
      <c r="N2" s="80">
        <v>330</v>
      </c>
      <c r="O2" s="95">
        <f t="shared" ref="O2:O42" si="0">((4*(AK2)*100)/(4.51*3.14*N2/100*N2/100))</f>
        <v>1742.991200890202</v>
      </c>
      <c r="P2" s="80">
        <v>330</v>
      </c>
      <c r="Q2" s="80" t="s">
        <v>642</v>
      </c>
      <c r="R2" s="95">
        <f t="shared" ref="R2:R13" si="1">AO2</f>
        <v>5376</v>
      </c>
      <c r="T2" s="80" t="s">
        <v>301</v>
      </c>
      <c r="U2" s="80" t="s">
        <v>648</v>
      </c>
      <c r="V2" s="80" t="s">
        <v>642</v>
      </c>
      <c r="W2" s="80" t="s">
        <v>650</v>
      </c>
      <c r="X2" s="80" t="s">
        <v>518</v>
      </c>
      <c r="Y2" s="80" t="s">
        <v>649</v>
      </c>
      <c r="Z2" s="80" t="s">
        <v>720</v>
      </c>
      <c r="AA2" s="80">
        <v>1</v>
      </c>
      <c r="AB2" s="80">
        <v>1</v>
      </c>
      <c r="AC2" s="113">
        <v>8</v>
      </c>
      <c r="AD2" s="97">
        <v>100</v>
      </c>
      <c r="AE2" s="105">
        <v>0.01</v>
      </c>
      <c r="AF2" s="80" t="s">
        <v>741</v>
      </c>
      <c r="AG2" s="78" t="s">
        <v>658</v>
      </c>
      <c r="AH2" s="78" t="s">
        <v>644</v>
      </c>
      <c r="AI2" s="78" t="s">
        <v>656</v>
      </c>
      <c r="AJ2" s="78" t="s">
        <v>644</v>
      </c>
      <c r="AK2" s="86">
        <v>672</v>
      </c>
      <c r="AL2" s="99">
        <f t="shared" ref="AL2:AL28" si="2">AK2*(AD2/100)*AC2*AB2</f>
        <v>5376</v>
      </c>
      <c r="AM2" s="99">
        <v>1</v>
      </c>
      <c r="AN2" s="99">
        <v>0</v>
      </c>
      <c r="AO2" s="99">
        <f t="shared" ref="AO2:AO28" si="3">AL2*AM2-AN2</f>
        <v>5376</v>
      </c>
      <c r="AP2" s="90" t="s">
        <v>626</v>
      </c>
      <c r="AQ2" s="101" t="str">
        <f t="shared" ref="AQ2:AQ6" si="4">IF(AN2=0,"0,01",(1-(AO2/AL2))*100)</f>
        <v>0,01</v>
      </c>
    </row>
    <row r="3" spans="1:43" ht="14.25" customHeight="1">
      <c r="A3" s="78">
        <v>0</v>
      </c>
      <c r="B3" s="104" t="s">
        <v>651</v>
      </c>
      <c r="C3" s="80" t="s">
        <v>796</v>
      </c>
      <c r="D3" s="80" t="s">
        <v>47</v>
      </c>
      <c r="E3" s="80" t="s">
        <v>653</v>
      </c>
      <c r="F3" s="80" t="s">
        <v>654</v>
      </c>
      <c r="G3" s="80" t="s">
        <v>655</v>
      </c>
      <c r="H3" s="80" t="s">
        <v>642</v>
      </c>
      <c r="I3" s="80" t="s">
        <v>640</v>
      </c>
      <c r="J3" s="80" t="s">
        <v>84</v>
      </c>
      <c r="K3" s="80" t="s">
        <v>125</v>
      </c>
      <c r="L3" s="80" t="s">
        <v>152</v>
      </c>
      <c r="M3" s="80" t="s">
        <v>45</v>
      </c>
      <c r="N3" s="80">
        <v>330</v>
      </c>
      <c r="O3" s="95">
        <f t="shared" si="0"/>
        <v>1742.991200890202</v>
      </c>
      <c r="P3" s="80">
        <v>330</v>
      </c>
      <c r="Q3" s="80" t="s">
        <v>642</v>
      </c>
      <c r="R3" s="95">
        <f t="shared" si="1"/>
        <v>24192</v>
      </c>
      <c r="T3" s="80" t="s">
        <v>301</v>
      </c>
      <c r="U3" s="80" t="s">
        <v>648</v>
      </c>
      <c r="V3" s="80" t="s">
        <v>642</v>
      </c>
      <c r="W3" s="80" t="s">
        <v>650</v>
      </c>
      <c r="X3" s="80" t="s">
        <v>519</v>
      </c>
      <c r="Y3" s="80" t="s">
        <v>649</v>
      </c>
      <c r="Z3" s="80" t="s">
        <v>721</v>
      </c>
      <c r="AA3" s="80">
        <v>1</v>
      </c>
      <c r="AB3" s="80">
        <v>1</v>
      </c>
      <c r="AC3" s="113">
        <v>36</v>
      </c>
      <c r="AD3" s="97">
        <v>100</v>
      </c>
      <c r="AE3" s="105">
        <v>0.01</v>
      </c>
      <c r="AF3" s="80" t="s">
        <v>741</v>
      </c>
      <c r="AG3" s="78" t="s">
        <v>658</v>
      </c>
      <c r="AH3" s="78" t="s">
        <v>644</v>
      </c>
      <c r="AI3" s="78" t="s">
        <v>656</v>
      </c>
      <c r="AJ3" s="78" t="s">
        <v>644</v>
      </c>
      <c r="AK3" s="86">
        <v>672</v>
      </c>
      <c r="AL3" s="99">
        <f t="shared" si="2"/>
        <v>24192</v>
      </c>
      <c r="AM3" s="99">
        <v>1</v>
      </c>
      <c r="AN3" s="99">
        <v>0</v>
      </c>
      <c r="AO3" s="99">
        <f t="shared" si="3"/>
        <v>24192</v>
      </c>
      <c r="AP3" s="91" t="s">
        <v>626</v>
      </c>
      <c r="AQ3" s="101" t="str">
        <f t="shared" si="4"/>
        <v>0,01</v>
      </c>
    </row>
    <row r="4" spans="1:43">
      <c r="A4" s="78">
        <v>0</v>
      </c>
      <c r="B4" s="80" t="s">
        <v>669</v>
      </c>
      <c r="C4" s="80" t="s">
        <v>670</v>
      </c>
      <c r="D4" s="80" t="s">
        <v>56</v>
      </c>
      <c r="E4" s="80" t="s">
        <v>686</v>
      </c>
      <c r="F4" s="80" t="s">
        <v>687</v>
      </c>
      <c r="G4" s="80" t="s">
        <v>645</v>
      </c>
      <c r="H4" s="80" t="s">
        <v>642</v>
      </c>
      <c r="I4" s="80" t="s">
        <v>640</v>
      </c>
      <c r="J4" s="80" t="s">
        <v>84</v>
      </c>
      <c r="K4" s="80" t="s">
        <v>125</v>
      </c>
      <c r="L4" s="80" t="s">
        <v>152</v>
      </c>
      <c r="M4" s="80" t="s">
        <v>45</v>
      </c>
      <c r="N4" s="80">
        <v>330</v>
      </c>
      <c r="O4" s="95">
        <f t="shared" si="0"/>
        <v>248.99874298431456</v>
      </c>
      <c r="P4" s="80">
        <v>330</v>
      </c>
      <c r="Q4" s="80" t="s">
        <v>642</v>
      </c>
      <c r="R4" s="95">
        <f t="shared" si="1"/>
        <v>5376</v>
      </c>
      <c r="T4" s="80" t="s">
        <v>301</v>
      </c>
      <c r="U4" s="80" t="s">
        <v>648</v>
      </c>
      <c r="V4" s="80" t="s">
        <v>642</v>
      </c>
      <c r="W4" s="80" t="s">
        <v>650</v>
      </c>
      <c r="X4" s="80" t="s">
        <v>573</v>
      </c>
      <c r="Y4" s="80" t="s">
        <v>649</v>
      </c>
      <c r="Z4" s="80" t="s">
        <v>722</v>
      </c>
      <c r="AA4" s="80">
        <v>1</v>
      </c>
      <c r="AB4" s="80">
        <v>2</v>
      </c>
      <c r="AC4" s="113">
        <v>28</v>
      </c>
      <c r="AD4" s="97">
        <v>100</v>
      </c>
      <c r="AE4" s="105">
        <v>0.01</v>
      </c>
      <c r="AF4" s="80" t="s">
        <v>742</v>
      </c>
      <c r="AG4" s="78" t="s">
        <v>643</v>
      </c>
      <c r="AH4" s="78" t="s">
        <v>644</v>
      </c>
      <c r="AI4" s="78" t="s">
        <v>688</v>
      </c>
      <c r="AJ4" s="78" t="s">
        <v>644</v>
      </c>
      <c r="AK4" s="86">
        <v>96</v>
      </c>
      <c r="AL4" s="99">
        <f t="shared" si="2"/>
        <v>5376</v>
      </c>
      <c r="AM4" s="99">
        <v>1</v>
      </c>
      <c r="AN4" s="99">
        <v>0</v>
      </c>
      <c r="AO4" s="99">
        <f t="shared" si="3"/>
        <v>5376</v>
      </c>
      <c r="AP4" s="90" t="s">
        <v>626</v>
      </c>
      <c r="AQ4" s="101" t="str">
        <f t="shared" si="4"/>
        <v>0,01</v>
      </c>
    </row>
    <row r="5" spans="1:43">
      <c r="A5" s="78">
        <v>0</v>
      </c>
      <c r="B5" s="80" t="s">
        <v>669</v>
      </c>
      <c r="C5" s="80" t="s">
        <v>670</v>
      </c>
      <c r="D5" s="80" t="s">
        <v>56</v>
      </c>
      <c r="E5" s="80" t="s">
        <v>686</v>
      </c>
      <c r="F5" s="80" t="s">
        <v>687</v>
      </c>
      <c r="G5" s="80" t="s">
        <v>645</v>
      </c>
      <c r="H5" s="80" t="s">
        <v>642</v>
      </c>
      <c r="I5" s="80" t="s">
        <v>640</v>
      </c>
      <c r="J5" s="80" t="s">
        <v>84</v>
      </c>
      <c r="K5" s="80" t="s">
        <v>125</v>
      </c>
      <c r="L5" s="80" t="s">
        <v>152</v>
      </c>
      <c r="M5" s="80" t="s">
        <v>45</v>
      </c>
      <c r="N5" s="80">
        <v>280</v>
      </c>
      <c r="O5" s="95">
        <f t="shared" si="0"/>
        <v>450.34749533295889</v>
      </c>
      <c r="P5" s="80">
        <v>280</v>
      </c>
      <c r="Q5" s="80" t="s">
        <v>642</v>
      </c>
      <c r="R5" s="95">
        <f t="shared" si="1"/>
        <v>7000</v>
      </c>
      <c r="T5" s="80" t="s">
        <v>301</v>
      </c>
      <c r="U5" s="80" t="s">
        <v>648</v>
      </c>
      <c r="V5" s="80" t="s">
        <v>642</v>
      </c>
      <c r="W5" s="80" t="s">
        <v>650</v>
      </c>
      <c r="X5" s="80" t="s">
        <v>572</v>
      </c>
      <c r="Y5" s="80" t="s">
        <v>649</v>
      </c>
      <c r="Z5" s="80" t="s">
        <v>723</v>
      </c>
      <c r="AA5" s="80">
        <v>1</v>
      </c>
      <c r="AB5" s="80">
        <v>2</v>
      </c>
      <c r="AC5" s="113">
        <v>28</v>
      </c>
      <c r="AD5" s="97">
        <v>100</v>
      </c>
      <c r="AE5" s="105">
        <v>0.01</v>
      </c>
      <c r="AF5" s="80" t="s">
        <v>743</v>
      </c>
      <c r="AG5" s="78" t="s">
        <v>643</v>
      </c>
      <c r="AH5" s="78" t="s">
        <v>644</v>
      </c>
      <c r="AI5" s="78" t="s">
        <v>689</v>
      </c>
      <c r="AJ5" s="78" t="s">
        <v>644</v>
      </c>
      <c r="AK5" s="86">
        <v>125</v>
      </c>
      <c r="AL5" s="99">
        <f t="shared" si="2"/>
        <v>7000</v>
      </c>
      <c r="AM5" s="99">
        <v>1</v>
      </c>
      <c r="AN5" s="99"/>
      <c r="AO5" s="99">
        <f t="shared" si="3"/>
        <v>7000</v>
      </c>
      <c r="AP5" s="90">
        <v>0</v>
      </c>
      <c r="AQ5" s="101" t="str">
        <f t="shared" si="4"/>
        <v>0,01</v>
      </c>
    </row>
    <row r="6" spans="1:43">
      <c r="A6" s="78">
        <v>0</v>
      </c>
      <c r="B6" s="104">
        <v>401</v>
      </c>
      <c r="C6" s="80" t="s">
        <v>796</v>
      </c>
      <c r="D6" s="80" t="s">
        <v>47</v>
      </c>
      <c r="E6" s="109" t="s">
        <v>795</v>
      </c>
      <c r="F6" s="80" t="s">
        <v>654</v>
      </c>
      <c r="G6" s="80" t="s">
        <v>655</v>
      </c>
      <c r="H6" s="80" t="s">
        <v>642</v>
      </c>
      <c r="I6" s="80" t="s">
        <v>640</v>
      </c>
      <c r="J6" s="80" t="s">
        <v>84</v>
      </c>
      <c r="K6" s="80" t="s">
        <v>125</v>
      </c>
      <c r="L6" s="80" t="s">
        <v>152</v>
      </c>
      <c r="M6" s="80" t="s">
        <v>45</v>
      </c>
      <c r="N6" s="80">
        <v>240</v>
      </c>
      <c r="O6" s="95">
        <f t="shared" si="0"/>
        <v>1544.6919089920491</v>
      </c>
      <c r="P6" s="80">
        <v>240</v>
      </c>
      <c r="Q6" s="80" t="s">
        <v>642</v>
      </c>
      <c r="R6" s="95">
        <f t="shared" si="1"/>
        <v>45360</v>
      </c>
      <c r="T6" s="80" t="s">
        <v>301</v>
      </c>
      <c r="U6" s="80" t="s">
        <v>648</v>
      </c>
      <c r="V6" s="80" t="s">
        <v>642</v>
      </c>
      <c r="W6" s="80" t="s">
        <v>650</v>
      </c>
      <c r="X6" s="80" t="s">
        <v>481</v>
      </c>
      <c r="Y6" s="80" t="s">
        <v>649</v>
      </c>
      <c r="Z6" s="80" t="s">
        <v>724</v>
      </c>
      <c r="AA6" s="80">
        <v>1</v>
      </c>
      <c r="AB6" s="80">
        <v>4</v>
      </c>
      <c r="AC6" s="113">
        <v>36</v>
      </c>
      <c r="AD6" s="97">
        <v>100</v>
      </c>
      <c r="AE6" s="105">
        <v>0.01</v>
      </c>
      <c r="AF6" s="80" t="s">
        <v>744</v>
      </c>
      <c r="AG6" s="78" t="s">
        <v>657</v>
      </c>
      <c r="AH6" s="78" t="s">
        <v>644</v>
      </c>
      <c r="AI6" s="78" t="s">
        <v>656</v>
      </c>
      <c r="AJ6" s="78" t="s">
        <v>644</v>
      </c>
      <c r="AK6" s="86">
        <v>315</v>
      </c>
      <c r="AL6" s="99">
        <f t="shared" si="2"/>
        <v>45360</v>
      </c>
      <c r="AM6" s="99">
        <v>1</v>
      </c>
      <c r="AN6" s="99"/>
      <c r="AO6" s="99">
        <f t="shared" si="3"/>
        <v>45360</v>
      </c>
      <c r="AP6" s="90" t="s">
        <v>726</v>
      </c>
      <c r="AQ6" s="101" t="str">
        <f t="shared" si="4"/>
        <v>0,01</v>
      </c>
    </row>
    <row r="7" spans="1:43">
      <c r="A7" s="83">
        <v>0</v>
      </c>
      <c r="B7" s="80" t="s">
        <v>669</v>
      </c>
      <c r="C7" s="80" t="s">
        <v>670</v>
      </c>
      <c r="D7" s="80" t="s">
        <v>56</v>
      </c>
      <c r="E7" s="80" t="s">
        <v>686</v>
      </c>
      <c r="F7" s="80" t="s">
        <v>687</v>
      </c>
      <c r="G7" s="80" t="s">
        <v>645</v>
      </c>
      <c r="H7" s="80" t="s">
        <v>642</v>
      </c>
      <c r="I7" s="80" t="s">
        <v>640</v>
      </c>
      <c r="J7" s="80" t="s">
        <v>84</v>
      </c>
      <c r="K7" s="80" t="s">
        <v>125</v>
      </c>
      <c r="L7" s="80" t="s">
        <v>646</v>
      </c>
      <c r="M7" s="80" t="s">
        <v>647</v>
      </c>
      <c r="N7" s="80">
        <v>240</v>
      </c>
      <c r="O7" s="95">
        <f t="shared" si="0"/>
        <v>814.02811711961954</v>
      </c>
      <c r="P7" s="80">
        <v>240</v>
      </c>
      <c r="Q7" s="80" t="s">
        <v>642</v>
      </c>
      <c r="R7" s="95">
        <f t="shared" si="1"/>
        <v>18592</v>
      </c>
      <c r="T7" s="80" t="s">
        <v>301</v>
      </c>
      <c r="U7" s="80" t="s">
        <v>648</v>
      </c>
      <c r="V7" s="80" t="s">
        <v>642</v>
      </c>
      <c r="W7" s="80" t="s">
        <v>650</v>
      </c>
      <c r="X7" s="80" t="s">
        <v>535</v>
      </c>
      <c r="Y7" s="80" t="s">
        <v>649</v>
      </c>
      <c r="Z7" s="80" t="s">
        <v>358</v>
      </c>
      <c r="AA7" s="80">
        <v>1</v>
      </c>
      <c r="AB7" s="80">
        <v>4</v>
      </c>
      <c r="AC7" s="113">
        <v>28</v>
      </c>
      <c r="AD7" s="97">
        <v>100</v>
      </c>
      <c r="AE7" s="105">
        <v>0.01</v>
      </c>
      <c r="AF7" s="80" t="s">
        <v>745</v>
      </c>
      <c r="AG7" s="83" t="s">
        <v>690</v>
      </c>
      <c r="AH7" s="83" t="s">
        <v>644</v>
      </c>
      <c r="AI7" s="83" t="s">
        <v>691</v>
      </c>
      <c r="AJ7" s="83" t="s">
        <v>644</v>
      </c>
      <c r="AK7" s="86">
        <v>166</v>
      </c>
      <c r="AL7" s="99">
        <f t="shared" si="2"/>
        <v>18592</v>
      </c>
      <c r="AM7" s="99">
        <v>1</v>
      </c>
      <c r="AN7" s="99"/>
      <c r="AO7" s="99">
        <f t="shared" si="3"/>
        <v>18592</v>
      </c>
      <c r="AP7" s="90" t="s">
        <v>626</v>
      </c>
      <c r="AQ7" s="101" t="str">
        <f t="shared" ref="AQ7:AQ37" si="5">IF(AN7=0,"0,01",(1-(AO7/AL7))*100)</f>
        <v>0,01</v>
      </c>
    </row>
    <row r="8" spans="1:43">
      <c r="A8" s="83">
        <v>0</v>
      </c>
      <c r="B8" s="80" t="s">
        <v>669</v>
      </c>
      <c r="C8" s="80" t="s">
        <v>670</v>
      </c>
      <c r="D8" s="80" t="s">
        <v>56</v>
      </c>
      <c r="E8" s="80" t="s">
        <v>686</v>
      </c>
      <c r="F8" s="80" t="s">
        <v>687</v>
      </c>
      <c r="G8" s="80" t="s">
        <v>645</v>
      </c>
      <c r="H8" s="80" t="s">
        <v>642</v>
      </c>
      <c r="I8" s="80" t="s">
        <v>640</v>
      </c>
      <c r="J8" s="80" t="s">
        <v>84</v>
      </c>
      <c r="K8" s="80" t="s">
        <v>125</v>
      </c>
      <c r="L8" s="80" t="s">
        <v>646</v>
      </c>
      <c r="M8" s="80" t="s">
        <v>647</v>
      </c>
      <c r="N8" s="80">
        <v>240</v>
      </c>
      <c r="O8" s="95">
        <f t="shared" si="0"/>
        <v>3192.363278583568</v>
      </c>
      <c r="P8" s="80">
        <v>240</v>
      </c>
      <c r="Q8" s="80" t="s">
        <v>642</v>
      </c>
      <c r="R8" s="95">
        <f t="shared" si="1"/>
        <v>72912</v>
      </c>
      <c r="T8" s="80" t="s">
        <v>301</v>
      </c>
      <c r="U8" s="80" t="s">
        <v>648</v>
      </c>
      <c r="V8" s="80" t="s">
        <v>642</v>
      </c>
      <c r="W8" s="80" t="s">
        <v>650</v>
      </c>
      <c r="X8" s="80" t="s">
        <v>542</v>
      </c>
      <c r="Y8" s="80" t="s">
        <v>649</v>
      </c>
      <c r="Z8" s="80" t="s">
        <v>365</v>
      </c>
      <c r="AA8" s="80">
        <v>1</v>
      </c>
      <c r="AB8" s="80">
        <v>4</v>
      </c>
      <c r="AC8" s="113">
        <v>28</v>
      </c>
      <c r="AD8" s="97">
        <v>100</v>
      </c>
      <c r="AE8" s="105">
        <v>0.01</v>
      </c>
      <c r="AF8" s="80" t="s">
        <v>746</v>
      </c>
      <c r="AG8" s="83"/>
      <c r="AH8" s="83" t="s">
        <v>644</v>
      </c>
      <c r="AI8" s="83" t="s">
        <v>691</v>
      </c>
      <c r="AJ8" s="83" t="s">
        <v>644</v>
      </c>
      <c r="AK8" s="86">
        <v>651</v>
      </c>
      <c r="AL8" s="99">
        <f t="shared" si="2"/>
        <v>72912</v>
      </c>
      <c r="AM8" s="99">
        <v>1</v>
      </c>
      <c r="AN8" s="99"/>
      <c r="AO8" s="99">
        <f t="shared" si="3"/>
        <v>72912</v>
      </c>
      <c r="AP8" s="90" t="s">
        <v>626</v>
      </c>
      <c r="AQ8" s="101" t="str">
        <f t="shared" si="5"/>
        <v>0,01</v>
      </c>
    </row>
    <row r="9" spans="1:43" s="83" customFormat="1">
      <c r="A9" s="83">
        <v>0</v>
      </c>
      <c r="B9" s="80" t="s">
        <v>669</v>
      </c>
      <c r="C9" s="80" t="s">
        <v>670</v>
      </c>
      <c r="D9" s="80" t="s">
        <v>56</v>
      </c>
      <c r="E9" s="80" t="s">
        <v>686</v>
      </c>
      <c r="F9" s="80" t="s">
        <v>687</v>
      </c>
      <c r="G9" s="80" t="s">
        <v>645</v>
      </c>
      <c r="H9" s="80" t="s">
        <v>642</v>
      </c>
      <c r="I9" s="80" t="s">
        <v>640</v>
      </c>
      <c r="J9" s="80" t="s">
        <v>84</v>
      </c>
      <c r="K9" s="80" t="s">
        <v>125</v>
      </c>
      <c r="L9" s="80" t="s">
        <v>646</v>
      </c>
      <c r="M9" s="80" t="s">
        <v>647</v>
      </c>
      <c r="N9" s="80">
        <v>240</v>
      </c>
      <c r="O9" s="95">
        <f t="shared" si="0"/>
        <v>2368.5275937878087</v>
      </c>
      <c r="P9" s="80">
        <v>240</v>
      </c>
      <c r="Q9" s="80" t="s">
        <v>642</v>
      </c>
      <c r="R9" s="95">
        <f t="shared" si="1"/>
        <v>54096</v>
      </c>
      <c r="S9" s="95"/>
      <c r="T9" s="80" t="s">
        <v>301</v>
      </c>
      <c r="U9" s="80" t="s">
        <v>648</v>
      </c>
      <c r="V9" s="80" t="s">
        <v>642</v>
      </c>
      <c r="W9" s="80" t="s">
        <v>650</v>
      </c>
      <c r="X9" s="80" t="s">
        <v>540</v>
      </c>
      <c r="Y9" s="80" t="s">
        <v>649</v>
      </c>
      <c r="Z9" s="80" t="s">
        <v>363</v>
      </c>
      <c r="AA9" s="80">
        <v>1</v>
      </c>
      <c r="AB9" s="80">
        <v>4</v>
      </c>
      <c r="AC9" s="113">
        <v>28</v>
      </c>
      <c r="AD9" s="97">
        <v>100</v>
      </c>
      <c r="AE9" s="105">
        <v>0.01</v>
      </c>
      <c r="AF9" s="80" t="s">
        <v>747</v>
      </c>
      <c r="AH9" s="83" t="s">
        <v>644</v>
      </c>
      <c r="AI9" s="83" t="s">
        <v>691</v>
      </c>
      <c r="AJ9" s="83" t="s">
        <v>644</v>
      </c>
      <c r="AK9" s="86">
        <v>483</v>
      </c>
      <c r="AL9" s="99">
        <f t="shared" si="2"/>
        <v>54096</v>
      </c>
      <c r="AM9" s="99">
        <v>1</v>
      </c>
      <c r="AN9" s="99"/>
      <c r="AO9" s="99">
        <f t="shared" si="3"/>
        <v>54096</v>
      </c>
      <c r="AP9" s="90" t="s">
        <v>626</v>
      </c>
      <c r="AQ9" s="101" t="str">
        <f t="shared" si="5"/>
        <v>0,01</v>
      </c>
    </row>
    <row r="10" spans="1:43">
      <c r="A10" s="83">
        <v>0</v>
      </c>
      <c r="B10" s="80" t="s">
        <v>669</v>
      </c>
      <c r="C10" s="80" t="s">
        <v>670</v>
      </c>
      <c r="D10" s="80" t="s">
        <v>56</v>
      </c>
      <c r="E10" s="80" t="s">
        <v>686</v>
      </c>
      <c r="F10" s="80" t="s">
        <v>687</v>
      </c>
      <c r="G10" s="80" t="s">
        <v>645</v>
      </c>
      <c r="H10" s="80" t="s">
        <v>642</v>
      </c>
      <c r="I10" s="80" t="s">
        <v>640</v>
      </c>
      <c r="J10" s="80" t="s">
        <v>84</v>
      </c>
      <c r="K10" s="80" t="s">
        <v>125</v>
      </c>
      <c r="L10" s="80" t="s">
        <v>646</v>
      </c>
      <c r="M10" s="80" t="s">
        <v>647</v>
      </c>
      <c r="N10" s="80">
        <v>240</v>
      </c>
      <c r="O10" s="95">
        <f t="shared" si="0"/>
        <v>1274.9837978981991</v>
      </c>
      <c r="P10" s="80">
        <v>240</v>
      </c>
      <c r="Q10" s="80" t="s">
        <v>642</v>
      </c>
      <c r="R10" s="95">
        <f t="shared" si="1"/>
        <v>16016</v>
      </c>
      <c r="T10" s="80" t="s">
        <v>301</v>
      </c>
      <c r="U10" s="80" t="s">
        <v>648</v>
      </c>
      <c r="V10" s="80" t="s">
        <v>642</v>
      </c>
      <c r="W10" s="80" t="s">
        <v>650</v>
      </c>
      <c r="X10" s="80" t="s">
        <v>541</v>
      </c>
      <c r="Y10" s="80" t="s">
        <v>649</v>
      </c>
      <c r="Z10" s="80" t="s">
        <v>364</v>
      </c>
      <c r="AA10" s="80">
        <v>1</v>
      </c>
      <c r="AB10" s="80">
        <v>4</v>
      </c>
      <c r="AC10" s="113">
        <v>28</v>
      </c>
      <c r="AD10" s="97">
        <v>55</v>
      </c>
      <c r="AE10" s="105">
        <v>0.01</v>
      </c>
      <c r="AF10" s="80" t="s">
        <v>748</v>
      </c>
      <c r="AG10" s="83"/>
      <c r="AH10" s="83" t="s">
        <v>644</v>
      </c>
      <c r="AI10" s="83" t="s">
        <v>691</v>
      </c>
      <c r="AJ10" s="83" t="s">
        <v>644</v>
      </c>
      <c r="AK10" s="86">
        <v>260</v>
      </c>
      <c r="AL10" s="99">
        <f t="shared" si="2"/>
        <v>16016</v>
      </c>
      <c r="AM10" s="99">
        <v>1</v>
      </c>
      <c r="AN10" s="99"/>
      <c r="AO10" s="99">
        <f t="shared" si="3"/>
        <v>16016</v>
      </c>
      <c r="AP10" s="90" t="s">
        <v>626</v>
      </c>
      <c r="AQ10" s="101" t="str">
        <f t="shared" si="5"/>
        <v>0,01</v>
      </c>
    </row>
    <row r="11" spans="1:43">
      <c r="A11" s="83">
        <v>0</v>
      </c>
      <c r="B11" s="80" t="s">
        <v>669</v>
      </c>
      <c r="C11" s="80" t="s">
        <v>670</v>
      </c>
      <c r="D11" s="80" t="s">
        <v>94</v>
      </c>
      <c r="E11" s="80" t="s">
        <v>692</v>
      </c>
      <c r="F11" s="80" t="s">
        <v>693</v>
      </c>
      <c r="G11" s="80" t="s">
        <v>645</v>
      </c>
      <c r="H11" s="80" t="s">
        <v>642</v>
      </c>
      <c r="I11" s="80" t="s">
        <v>640</v>
      </c>
      <c r="J11" s="80" t="s">
        <v>84</v>
      </c>
      <c r="K11" s="80" t="s">
        <v>125</v>
      </c>
      <c r="L11" s="80" t="s">
        <v>646</v>
      </c>
      <c r="M11" s="80" t="s">
        <v>647</v>
      </c>
      <c r="N11" s="80">
        <v>240</v>
      </c>
      <c r="O11" s="95">
        <f t="shared" si="0"/>
        <v>1397.5783938499492</v>
      </c>
      <c r="P11" s="80">
        <v>240</v>
      </c>
      <c r="Q11" s="80" t="s">
        <v>642</v>
      </c>
      <c r="R11" s="95">
        <f t="shared" si="1"/>
        <v>26220</v>
      </c>
      <c r="T11" s="80" t="s">
        <v>301</v>
      </c>
      <c r="U11" s="80" t="s">
        <v>648</v>
      </c>
      <c r="V11" s="80" t="s">
        <v>642</v>
      </c>
      <c r="W11" s="80" t="s">
        <v>650</v>
      </c>
      <c r="X11" s="80" t="s">
        <v>525</v>
      </c>
      <c r="Y11" s="80" t="s">
        <v>649</v>
      </c>
      <c r="Z11" s="80" t="s">
        <v>348</v>
      </c>
      <c r="AA11" s="80">
        <v>1</v>
      </c>
      <c r="AB11" s="80">
        <v>4</v>
      </c>
      <c r="AC11" s="94">
        <v>23</v>
      </c>
      <c r="AD11" s="97">
        <v>100</v>
      </c>
      <c r="AE11" s="105">
        <v>0.01</v>
      </c>
      <c r="AF11" s="80" t="s">
        <v>749</v>
      </c>
      <c r="AG11" s="83" t="s">
        <v>694</v>
      </c>
      <c r="AH11" s="83" t="s">
        <v>644</v>
      </c>
      <c r="AI11" s="83" t="s">
        <v>695</v>
      </c>
      <c r="AJ11" s="83" t="s">
        <v>644</v>
      </c>
      <c r="AK11" s="86">
        <v>285</v>
      </c>
      <c r="AL11" s="99">
        <f t="shared" si="2"/>
        <v>26220</v>
      </c>
      <c r="AM11" s="99">
        <v>1</v>
      </c>
      <c r="AN11" s="99"/>
      <c r="AO11" s="99">
        <f t="shared" si="3"/>
        <v>26220</v>
      </c>
      <c r="AP11" s="90" t="s">
        <v>626</v>
      </c>
      <c r="AQ11" s="101" t="str">
        <f t="shared" si="5"/>
        <v>0,01</v>
      </c>
    </row>
    <row r="12" spans="1:43">
      <c r="A12" s="83">
        <v>0</v>
      </c>
      <c r="B12" s="80" t="s">
        <v>669</v>
      </c>
      <c r="C12" s="80" t="s">
        <v>670</v>
      </c>
      <c r="D12" s="80" t="s">
        <v>94</v>
      </c>
      <c r="E12" s="80" t="s">
        <v>692</v>
      </c>
      <c r="F12" s="80" t="s">
        <v>693</v>
      </c>
      <c r="G12" s="80" t="s">
        <v>645</v>
      </c>
      <c r="H12" s="80" t="s">
        <v>642</v>
      </c>
      <c r="I12" s="80" t="s">
        <v>640</v>
      </c>
      <c r="J12" s="80" t="s">
        <v>84</v>
      </c>
      <c r="K12" s="80" t="s">
        <v>125</v>
      </c>
      <c r="L12" s="80" t="s">
        <v>646</v>
      </c>
      <c r="M12" s="80" t="s">
        <v>647</v>
      </c>
      <c r="N12" s="80">
        <v>240</v>
      </c>
      <c r="O12" s="95">
        <f t="shared" si="0"/>
        <v>882.68109085259948</v>
      </c>
      <c r="P12" s="80">
        <v>240</v>
      </c>
      <c r="Q12" s="80" t="s">
        <v>642</v>
      </c>
      <c r="R12" s="95">
        <f t="shared" si="1"/>
        <v>16560</v>
      </c>
      <c r="T12" s="80" t="s">
        <v>301</v>
      </c>
      <c r="U12" s="80" t="s">
        <v>648</v>
      </c>
      <c r="V12" s="80" t="s">
        <v>642</v>
      </c>
      <c r="W12" s="80" t="s">
        <v>650</v>
      </c>
      <c r="X12" s="80" t="s">
        <v>527</v>
      </c>
      <c r="Y12" s="80" t="s">
        <v>649</v>
      </c>
      <c r="Z12" s="80" t="s">
        <v>350</v>
      </c>
      <c r="AA12" s="80">
        <v>1</v>
      </c>
      <c r="AB12" s="80">
        <v>4</v>
      </c>
      <c r="AC12" s="94">
        <v>23</v>
      </c>
      <c r="AD12" s="97">
        <v>100</v>
      </c>
      <c r="AE12" s="105">
        <v>0.01</v>
      </c>
      <c r="AF12" s="80" t="s">
        <v>750</v>
      </c>
      <c r="AG12" s="83" t="s">
        <v>694</v>
      </c>
      <c r="AH12" s="83" t="s">
        <v>644</v>
      </c>
      <c r="AI12" s="83" t="s">
        <v>695</v>
      </c>
      <c r="AJ12" s="83" t="s">
        <v>644</v>
      </c>
      <c r="AK12" s="86">
        <v>180</v>
      </c>
      <c r="AL12" s="99">
        <f t="shared" si="2"/>
        <v>16560</v>
      </c>
      <c r="AM12" s="99">
        <v>1</v>
      </c>
      <c r="AN12" s="99"/>
      <c r="AO12" s="99">
        <f t="shared" si="3"/>
        <v>16560</v>
      </c>
      <c r="AP12" s="90" t="s">
        <v>626</v>
      </c>
      <c r="AQ12" s="101" t="str">
        <f t="shared" si="5"/>
        <v>0,01</v>
      </c>
    </row>
    <row r="13" spans="1:43">
      <c r="A13" s="83">
        <v>0</v>
      </c>
      <c r="B13" s="80" t="s">
        <v>669</v>
      </c>
      <c r="C13" s="80" t="s">
        <v>670</v>
      </c>
      <c r="D13" s="80" t="s">
        <v>94</v>
      </c>
      <c r="E13" s="80" t="s">
        <v>692</v>
      </c>
      <c r="F13" s="80" t="s">
        <v>693</v>
      </c>
      <c r="G13" s="80" t="s">
        <v>645</v>
      </c>
      <c r="H13" s="80" t="s">
        <v>642</v>
      </c>
      <c r="I13" s="80" t="s">
        <v>640</v>
      </c>
      <c r="J13" s="80" t="s">
        <v>84</v>
      </c>
      <c r="K13" s="80" t="s">
        <v>125</v>
      </c>
      <c r="L13" s="80" t="s">
        <v>646</v>
      </c>
      <c r="M13" s="80" t="s">
        <v>647</v>
      </c>
      <c r="N13" s="80">
        <v>240</v>
      </c>
      <c r="O13" s="95">
        <f t="shared" si="0"/>
        <v>882.68109085259948</v>
      </c>
      <c r="P13" s="80">
        <v>240</v>
      </c>
      <c r="Q13" s="80" t="s">
        <v>642</v>
      </c>
      <c r="R13" s="95">
        <f t="shared" si="1"/>
        <v>16560</v>
      </c>
      <c r="T13" s="80" t="s">
        <v>301</v>
      </c>
      <c r="U13" s="80" t="s">
        <v>648</v>
      </c>
      <c r="V13" s="80" t="s">
        <v>642</v>
      </c>
      <c r="W13" s="80" t="s">
        <v>650</v>
      </c>
      <c r="X13" s="80" t="s">
        <v>528</v>
      </c>
      <c r="Y13" s="80" t="s">
        <v>649</v>
      </c>
      <c r="Z13" s="80" t="s">
        <v>351</v>
      </c>
      <c r="AA13" s="80">
        <v>1</v>
      </c>
      <c r="AB13" s="80">
        <v>4</v>
      </c>
      <c r="AC13" s="94">
        <v>23</v>
      </c>
      <c r="AD13" s="97">
        <v>100</v>
      </c>
      <c r="AE13" s="105">
        <v>0.01</v>
      </c>
      <c r="AF13" s="80" t="s">
        <v>751</v>
      </c>
      <c r="AG13" s="83" t="s">
        <v>694</v>
      </c>
      <c r="AH13" s="83" t="s">
        <v>644</v>
      </c>
      <c r="AI13" s="83" t="s">
        <v>695</v>
      </c>
      <c r="AJ13" s="83" t="s">
        <v>644</v>
      </c>
      <c r="AK13" s="86">
        <v>180</v>
      </c>
      <c r="AL13" s="99">
        <f t="shared" si="2"/>
        <v>16560</v>
      </c>
      <c r="AM13" s="99">
        <v>1</v>
      </c>
      <c r="AN13" s="99"/>
      <c r="AO13" s="99">
        <f t="shared" si="3"/>
        <v>16560</v>
      </c>
      <c r="AP13" s="90" t="s">
        <v>626</v>
      </c>
      <c r="AQ13" s="101" t="str">
        <f t="shared" si="5"/>
        <v>0,01</v>
      </c>
    </row>
    <row r="14" spans="1:43" ht="19.5" customHeight="1">
      <c r="A14" s="83">
        <v>0</v>
      </c>
      <c r="B14" s="104" t="s">
        <v>651</v>
      </c>
      <c r="C14" s="80" t="s">
        <v>796</v>
      </c>
      <c r="D14" s="80" t="s">
        <v>47</v>
      </c>
      <c r="E14" s="80" t="s">
        <v>653</v>
      </c>
      <c r="F14" s="80" t="s">
        <v>654</v>
      </c>
      <c r="G14" s="80" t="s">
        <v>655</v>
      </c>
      <c r="H14" s="80" t="s">
        <v>642</v>
      </c>
      <c r="I14" s="80" t="s">
        <v>640</v>
      </c>
      <c r="J14" s="80" t="s">
        <v>90</v>
      </c>
      <c r="K14" s="80" t="s">
        <v>125</v>
      </c>
      <c r="L14" s="80" t="s">
        <v>152</v>
      </c>
      <c r="M14" s="80" t="s">
        <v>45</v>
      </c>
      <c r="N14" s="80">
        <v>700</v>
      </c>
      <c r="O14" s="95">
        <f t="shared" si="0"/>
        <v>209.82590502553222</v>
      </c>
      <c r="P14" s="80">
        <v>700</v>
      </c>
      <c r="R14" s="111">
        <v>0.01</v>
      </c>
      <c r="T14" s="80" t="s">
        <v>301</v>
      </c>
      <c r="U14" s="80" t="s">
        <v>648</v>
      </c>
      <c r="V14" s="80" t="s">
        <v>642</v>
      </c>
      <c r="W14" s="80" t="s">
        <v>650</v>
      </c>
      <c r="X14" s="80" t="s">
        <v>475</v>
      </c>
      <c r="Y14" s="80" t="s">
        <v>649</v>
      </c>
      <c r="Z14" s="80" t="s">
        <v>314</v>
      </c>
      <c r="AA14" s="80">
        <v>1</v>
      </c>
      <c r="AB14" s="80">
        <v>2</v>
      </c>
      <c r="AC14" s="113">
        <v>101</v>
      </c>
      <c r="AD14" s="97">
        <v>100</v>
      </c>
      <c r="AE14" s="105">
        <v>0.01</v>
      </c>
      <c r="AF14" s="80" t="s">
        <v>801</v>
      </c>
      <c r="AG14" s="83" t="s">
        <v>658</v>
      </c>
      <c r="AH14" s="83" t="s">
        <v>644</v>
      </c>
      <c r="AI14" s="83" t="s">
        <v>659</v>
      </c>
      <c r="AJ14" s="83" t="s">
        <v>644</v>
      </c>
      <c r="AK14" s="86">
        <v>364</v>
      </c>
      <c r="AL14" s="99">
        <f t="shared" si="2"/>
        <v>73528</v>
      </c>
      <c r="AM14" s="99">
        <v>1</v>
      </c>
      <c r="AN14" s="99"/>
      <c r="AO14" s="99">
        <f t="shared" si="3"/>
        <v>73528</v>
      </c>
      <c r="AP14" s="91" t="s">
        <v>800</v>
      </c>
      <c r="AQ14" s="101" t="str">
        <f t="shared" si="5"/>
        <v>0,01</v>
      </c>
    </row>
    <row r="15" spans="1:43">
      <c r="A15" s="78">
        <v>0</v>
      </c>
      <c r="B15" s="104" t="s">
        <v>651</v>
      </c>
      <c r="C15" s="80" t="s">
        <v>796</v>
      </c>
      <c r="D15" s="80" t="s">
        <v>47</v>
      </c>
      <c r="E15" s="80" t="s">
        <v>653</v>
      </c>
      <c r="F15" s="80" t="s">
        <v>654</v>
      </c>
      <c r="G15" s="80" t="s">
        <v>655</v>
      </c>
      <c r="H15" s="80" t="s">
        <v>642</v>
      </c>
      <c r="I15" s="80" t="s">
        <v>640</v>
      </c>
      <c r="J15" s="80" t="s">
        <v>84</v>
      </c>
      <c r="K15" s="80" t="s">
        <v>125</v>
      </c>
      <c r="L15" s="80" t="s">
        <v>152</v>
      </c>
      <c r="M15" s="80" t="s">
        <v>45</v>
      </c>
      <c r="N15" s="80">
        <v>330</v>
      </c>
      <c r="O15" s="95">
        <f t="shared" si="0"/>
        <v>1426.5552983476355</v>
      </c>
      <c r="P15" s="80">
        <v>330</v>
      </c>
      <c r="Q15" s="80" t="s">
        <v>642</v>
      </c>
      <c r="R15" s="95">
        <f t="shared" ref="R15:R45" si="6">AO15</f>
        <v>55550</v>
      </c>
      <c r="T15" s="80" t="s">
        <v>301</v>
      </c>
      <c r="U15" s="80" t="s">
        <v>648</v>
      </c>
      <c r="V15" s="80" t="s">
        <v>642</v>
      </c>
      <c r="W15" s="80" t="s">
        <v>650</v>
      </c>
      <c r="X15" s="80" t="s">
        <v>507</v>
      </c>
      <c r="Y15" s="80" t="s">
        <v>649</v>
      </c>
      <c r="Z15" s="80" t="s">
        <v>339</v>
      </c>
      <c r="AA15" s="80">
        <v>1</v>
      </c>
      <c r="AB15" s="80">
        <v>1</v>
      </c>
      <c r="AC15" s="113">
        <v>101</v>
      </c>
      <c r="AD15" s="97">
        <v>100</v>
      </c>
      <c r="AE15" s="105">
        <v>0.01</v>
      </c>
      <c r="AF15" s="80" t="s">
        <v>752</v>
      </c>
      <c r="AG15" s="78" t="s">
        <v>658</v>
      </c>
      <c r="AH15" s="78" t="s">
        <v>644</v>
      </c>
      <c r="AI15" s="78" t="s">
        <v>656</v>
      </c>
      <c r="AJ15" s="78" t="s">
        <v>644</v>
      </c>
      <c r="AK15" s="86">
        <v>550</v>
      </c>
      <c r="AL15" s="99">
        <f t="shared" si="2"/>
        <v>55550</v>
      </c>
      <c r="AM15" s="99">
        <v>1</v>
      </c>
      <c r="AN15" s="99">
        <v>0</v>
      </c>
      <c r="AO15" s="99">
        <f t="shared" si="3"/>
        <v>55550</v>
      </c>
      <c r="AP15" s="90" t="s">
        <v>626</v>
      </c>
      <c r="AQ15" s="101" t="str">
        <f t="shared" si="5"/>
        <v>0,01</v>
      </c>
    </row>
    <row r="16" spans="1:43">
      <c r="A16" s="78">
        <v>0</v>
      </c>
      <c r="B16" s="104" t="s">
        <v>651</v>
      </c>
      <c r="C16" s="80" t="s">
        <v>796</v>
      </c>
      <c r="D16" s="80" t="s">
        <v>47</v>
      </c>
      <c r="E16" s="80" t="s">
        <v>653</v>
      </c>
      <c r="F16" s="80" t="s">
        <v>654</v>
      </c>
      <c r="G16" s="80" t="s">
        <v>655</v>
      </c>
      <c r="H16" s="80" t="s">
        <v>642</v>
      </c>
      <c r="I16" s="80" t="s">
        <v>640</v>
      </c>
      <c r="J16" s="80" t="s">
        <v>84</v>
      </c>
      <c r="K16" s="80" t="s">
        <v>125</v>
      </c>
      <c r="L16" s="80" t="s">
        <v>152</v>
      </c>
      <c r="M16" s="80" t="s">
        <v>45</v>
      </c>
      <c r="N16" s="80">
        <v>330</v>
      </c>
      <c r="O16" s="95">
        <f t="shared" si="0"/>
        <v>1426.5552983476355</v>
      </c>
      <c r="P16" s="80">
        <v>330</v>
      </c>
      <c r="Q16" s="80" t="s">
        <v>642</v>
      </c>
      <c r="R16" s="95">
        <f t="shared" si="6"/>
        <v>55550</v>
      </c>
      <c r="T16" s="80" t="s">
        <v>301</v>
      </c>
      <c r="U16" s="80" t="s">
        <v>648</v>
      </c>
      <c r="V16" s="80" t="s">
        <v>642</v>
      </c>
      <c r="W16" s="80" t="s">
        <v>650</v>
      </c>
      <c r="X16" s="80" t="s">
        <v>508</v>
      </c>
      <c r="Y16" s="80" t="s">
        <v>649</v>
      </c>
      <c r="Z16" s="80" t="s">
        <v>340</v>
      </c>
      <c r="AA16" s="80">
        <v>1</v>
      </c>
      <c r="AB16" s="80">
        <v>1</v>
      </c>
      <c r="AC16" s="113">
        <v>101</v>
      </c>
      <c r="AD16" s="97">
        <v>100</v>
      </c>
      <c r="AE16" s="105">
        <v>0.01</v>
      </c>
      <c r="AF16" s="80" t="s">
        <v>752</v>
      </c>
      <c r="AG16" s="78" t="s">
        <v>658</v>
      </c>
      <c r="AH16" s="78" t="s">
        <v>644</v>
      </c>
      <c r="AI16" s="78" t="s">
        <v>656</v>
      </c>
      <c r="AJ16" s="78" t="s">
        <v>644</v>
      </c>
      <c r="AK16" s="86">
        <v>550</v>
      </c>
      <c r="AL16" s="99">
        <f t="shared" si="2"/>
        <v>55550</v>
      </c>
      <c r="AM16" s="99">
        <v>1</v>
      </c>
      <c r="AN16" s="99">
        <v>0</v>
      </c>
      <c r="AO16" s="99">
        <f t="shared" si="3"/>
        <v>55550</v>
      </c>
      <c r="AP16" s="90" t="s">
        <v>626</v>
      </c>
      <c r="AQ16" s="101" t="str">
        <f t="shared" si="5"/>
        <v>0,01</v>
      </c>
    </row>
    <row r="17" spans="1:43">
      <c r="A17" s="78">
        <v>0</v>
      </c>
      <c r="B17" s="104" t="s">
        <v>651</v>
      </c>
      <c r="C17" s="80" t="s">
        <v>796</v>
      </c>
      <c r="D17" s="80" t="s">
        <v>47</v>
      </c>
      <c r="E17" s="80" t="s">
        <v>653</v>
      </c>
      <c r="F17" s="80" t="s">
        <v>654</v>
      </c>
      <c r="G17" s="80" t="s">
        <v>655</v>
      </c>
      <c r="H17" s="80" t="s">
        <v>642</v>
      </c>
      <c r="I17" s="80" t="s">
        <v>640</v>
      </c>
      <c r="J17" s="80" t="s">
        <v>84</v>
      </c>
      <c r="K17" s="80" t="s">
        <v>125</v>
      </c>
      <c r="L17" s="80" t="s">
        <v>152</v>
      </c>
      <c r="M17" s="80" t="s">
        <v>45</v>
      </c>
      <c r="N17" s="80">
        <v>330</v>
      </c>
      <c r="O17" s="95">
        <f t="shared" si="0"/>
        <v>1457.6801412206748</v>
      </c>
      <c r="P17" s="80">
        <v>330</v>
      </c>
      <c r="Q17" s="80" t="s">
        <v>642</v>
      </c>
      <c r="R17" s="95">
        <f t="shared" si="6"/>
        <v>56762</v>
      </c>
      <c r="T17" s="80" t="s">
        <v>301</v>
      </c>
      <c r="U17" s="80" t="s">
        <v>648</v>
      </c>
      <c r="V17" s="80" t="s">
        <v>642</v>
      </c>
      <c r="W17" s="80" t="s">
        <v>650</v>
      </c>
      <c r="X17" s="80" t="s">
        <v>509</v>
      </c>
      <c r="Y17" s="80" t="s">
        <v>649</v>
      </c>
      <c r="Z17" s="80" t="s">
        <v>341</v>
      </c>
      <c r="AA17" s="80">
        <v>1</v>
      </c>
      <c r="AB17" s="80">
        <v>1</v>
      </c>
      <c r="AC17" s="113">
        <v>101</v>
      </c>
      <c r="AD17" s="97">
        <v>100</v>
      </c>
      <c r="AE17" s="105">
        <v>0.01</v>
      </c>
      <c r="AF17" s="80" t="s">
        <v>753</v>
      </c>
      <c r="AG17" s="78" t="s">
        <v>658</v>
      </c>
      <c r="AH17" s="78" t="s">
        <v>644</v>
      </c>
      <c r="AI17" s="78" t="s">
        <v>656</v>
      </c>
      <c r="AJ17" s="78" t="s">
        <v>644</v>
      </c>
      <c r="AK17" s="86">
        <v>562</v>
      </c>
      <c r="AL17" s="99">
        <f t="shared" si="2"/>
        <v>56762</v>
      </c>
      <c r="AM17" s="99">
        <v>1</v>
      </c>
      <c r="AN17" s="99">
        <v>0</v>
      </c>
      <c r="AO17" s="99">
        <f t="shared" si="3"/>
        <v>56762</v>
      </c>
      <c r="AP17" s="90" t="s">
        <v>626</v>
      </c>
      <c r="AQ17" s="101" t="str">
        <f t="shared" si="5"/>
        <v>0,01</v>
      </c>
    </row>
    <row r="18" spans="1:43">
      <c r="A18" s="78">
        <v>0</v>
      </c>
      <c r="B18" s="104" t="s">
        <v>651</v>
      </c>
      <c r="C18" s="80" t="s">
        <v>796</v>
      </c>
      <c r="D18" s="80" t="s">
        <v>47</v>
      </c>
      <c r="E18" s="80" t="s">
        <v>653</v>
      </c>
      <c r="F18" s="80" t="s">
        <v>654</v>
      </c>
      <c r="G18" s="80" t="s">
        <v>655</v>
      </c>
      <c r="H18" s="80" t="s">
        <v>642</v>
      </c>
      <c r="I18" s="80" t="s">
        <v>640</v>
      </c>
      <c r="J18" s="80" t="s">
        <v>84</v>
      </c>
      <c r="K18" s="80" t="s">
        <v>125</v>
      </c>
      <c r="L18" s="80" t="s">
        <v>152</v>
      </c>
      <c r="M18" s="80" t="s">
        <v>45</v>
      </c>
      <c r="N18" s="80">
        <v>330</v>
      </c>
      <c r="O18" s="95">
        <f t="shared" si="0"/>
        <v>1457.6801412206748</v>
      </c>
      <c r="P18" s="80">
        <v>330</v>
      </c>
      <c r="Q18" s="80" t="s">
        <v>642</v>
      </c>
      <c r="R18" s="95">
        <f t="shared" si="6"/>
        <v>56762</v>
      </c>
      <c r="T18" s="80" t="s">
        <v>301</v>
      </c>
      <c r="U18" s="80" t="s">
        <v>648</v>
      </c>
      <c r="V18" s="80" t="s">
        <v>642</v>
      </c>
      <c r="W18" s="80" t="s">
        <v>650</v>
      </c>
      <c r="X18" s="80" t="s">
        <v>510</v>
      </c>
      <c r="Y18" s="80" t="s">
        <v>649</v>
      </c>
      <c r="Z18" s="80" t="s">
        <v>342</v>
      </c>
      <c r="AA18" s="80">
        <v>1</v>
      </c>
      <c r="AB18" s="80">
        <v>1</v>
      </c>
      <c r="AC18" s="113">
        <v>101</v>
      </c>
      <c r="AD18" s="97">
        <v>100</v>
      </c>
      <c r="AE18" s="105">
        <v>0.01</v>
      </c>
      <c r="AF18" s="80" t="s">
        <v>753</v>
      </c>
      <c r="AG18" s="78" t="s">
        <v>658</v>
      </c>
      <c r="AH18" s="78" t="s">
        <v>644</v>
      </c>
      <c r="AI18" s="78" t="s">
        <v>656</v>
      </c>
      <c r="AJ18" s="78" t="s">
        <v>644</v>
      </c>
      <c r="AK18" s="86">
        <v>562</v>
      </c>
      <c r="AL18" s="99">
        <f t="shared" si="2"/>
        <v>56762</v>
      </c>
      <c r="AM18" s="99">
        <v>1</v>
      </c>
      <c r="AN18" s="99">
        <v>0</v>
      </c>
      <c r="AO18" s="99">
        <f t="shared" si="3"/>
        <v>56762</v>
      </c>
      <c r="AP18" s="90" t="s">
        <v>626</v>
      </c>
      <c r="AQ18" s="101" t="str">
        <f t="shared" si="5"/>
        <v>0,01</v>
      </c>
    </row>
    <row r="19" spans="1:43">
      <c r="A19" s="78">
        <v>0</v>
      </c>
      <c r="B19" s="104" t="s">
        <v>651</v>
      </c>
      <c r="C19" s="80" t="s">
        <v>796</v>
      </c>
      <c r="D19" s="80" t="s">
        <v>47</v>
      </c>
      <c r="E19" s="80" t="s">
        <v>653</v>
      </c>
      <c r="F19" s="80" t="s">
        <v>654</v>
      </c>
      <c r="G19" s="80" t="s">
        <v>655</v>
      </c>
      <c r="H19" s="80" t="s">
        <v>642</v>
      </c>
      <c r="I19" s="80" t="s">
        <v>640</v>
      </c>
      <c r="J19" s="80" t="s">
        <v>84</v>
      </c>
      <c r="K19" s="80" t="s">
        <v>125</v>
      </c>
      <c r="L19" s="80" t="s">
        <v>152</v>
      </c>
      <c r="M19" s="80" t="s">
        <v>45</v>
      </c>
      <c r="N19" s="80">
        <v>330</v>
      </c>
      <c r="O19" s="95">
        <f t="shared" si="0"/>
        <v>638.05927889730606</v>
      </c>
      <c r="P19" s="80">
        <v>330</v>
      </c>
      <c r="Q19" s="80" t="s">
        <v>642</v>
      </c>
      <c r="R19" s="95">
        <f t="shared" si="6"/>
        <v>17712</v>
      </c>
      <c r="T19" s="80" t="s">
        <v>301</v>
      </c>
      <c r="U19" s="80" t="s">
        <v>648</v>
      </c>
      <c r="V19" s="80" t="s">
        <v>642</v>
      </c>
      <c r="W19" s="80" t="s">
        <v>650</v>
      </c>
      <c r="X19" s="80" t="s">
        <v>515</v>
      </c>
      <c r="Y19" s="80" t="s">
        <v>649</v>
      </c>
      <c r="Z19" s="80" t="s">
        <v>714</v>
      </c>
      <c r="AA19" s="80">
        <v>1</v>
      </c>
      <c r="AB19" s="80">
        <v>2</v>
      </c>
      <c r="AC19" s="113">
        <v>36</v>
      </c>
      <c r="AD19" s="97">
        <v>100</v>
      </c>
      <c r="AE19" s="105">
        <v>0.01</v>
      </c>
      <c r="AF19" s="80" t="s">
        <v>781</v>
      </c>
      <c r="AG19" s="78" t="s">
        <v>658</v>
      </c>
      <c r="AH19" s="78" t="s">
        <v>644</v>
      </c>
      <c r="AI19" s="78" t="s">
        <v>656</v>
      </c>
      <c r="AJ19" s="78" t="s">
        <v>644</v>
      </c>
      <c r="AK19" s="86">
        <v>246</v>
      </c>
      <c r="AL19" s="99">
        <f t="shared" si="2"/>
        <v>17712</v>
      </c>
      <c r="AM19" s="99">
        <v>1</v>
      </c>
      <c r="AN19" s="99">
        <v>0</v>
      </c>
      <c r="AO19" s="99">
        <f t="shared" si="3"/>
        <v>17712</v>
      </c>
      <c r="AP19" s="90" t="s">
        <v>626</v>
      </c>
      <c r="AQ19" s="101" t="str">
        <f t="shared" si="5"/>
        <v>0,01</v>
      </c>
    </row>
    <row r="20" spans="1:43">
      <c r="A20" s="78">
        <v>0</v>
      </c>
      <c r="B20" s="104" t="s">
        <v>651</v>
      </c>
      <c r="C20" s="80" t="s">
        <v>796</v>
      </c>
      <c r="D20" s="80" t="s">
        <v>47</v>
      </c>
      <c r="E20" s="80" t="s">
        <v>653</v>
      </c>
      <c r="F20" s="80" t="s">
        <v>654</v>
      </c>
      <c r="G20" s="80" t="s">
        <v>655</v>
      </c>
      <c r="H20" s="80" t="s">
        <v>642</v>
      </c>
      <c r="I20" s="80" t="s">
        <v>640</v>
      </c>
      <c r="J20" s="80" t="s">
        <v>84</v>
      </c>
      <c r="K20" s="80" t="s">
        <v>125</v>
      </c>
      <c r="L20" s="80" t="s">
        <v>152</v>
      </c>
      <c r="M20" s="80" t="s">
        <v>45</v>
      </c>
      <c r="N20" s="80">
        <v>330</v>
      </c>
      <c r="O20" s="95">
        <f t="shared" si="0"/>
        <v>1078.9945529320298</v>
      </c>
      <c r="P20" s="80">
        <v>330</v>
      </c>
      <c r="Q20" s="80" t="s">
        <v>642</v>
      </c>
      <c r="R20" s="95">
        <f t="shared" si="6"/>
        <v>14976</v>
      </c>
      <c r="T20" s="80" t="s">
        <v>301</v>
      </c>
      <c r="U20" s="80" t="s">
        <v>648</v>
      </c>
      <c r="V20" s="80" t="s">
        <v>642</v>
      </c>
      <c r="W20" s="80" t="s">
        <v>650</v>
      </c>
      <c r="X20" s="80" t="s">
        <v>514</v>
      </c>
      <c r="Y20" s="80" t="s">
        <v>649</v>
      </c>
      <c r="Z20" s="80" t="s">
        <v>715</v>
      </c>
      <c r="AA20" s="80">
        <v>1</v>
      </c>
      <c r="AB20" s="112">
        <v>1</v>
      </c>
      <c r="AC20" s="113">
        <v>36</v>
      </c>
      <c r="AD20" s="97">
        <v>100</v>
      </c>
      <c r="AE20" s="105">
        <v>0.01</v>
      </c>
      <c r="AF20" s="80" t="s">
        <v>754</v>
      </c>
      <c r="AG20" s="78" t="s">
        <v>658</v>
      </c>
      <c r="AH20" s="78" t="s">
        <v>644</v>
      </c>
      <c r="AI20" s="78" t="s">
        <v>656</v>
      </c>
      <c r="AJ20" s="78" t="s">
        <v>644</v>
      </c>
      <c r="AK20" s="86">
        <v>416</v>
      </c>
      <c r="AL20" s="99">
        <f t="shared" si="2"/>
        <v>14976</v>
      </c>
      <c r="AM20" s="99">
        <v>1</v>
      </c>
      <c r="AN20" s="99">
        <v>0</v>
      </c>
      <c r="AO20" s="99">
        <f t="shared" si="3"/>
        <v>14976</v>
      </c>
      <c r="AP20" s="90" t="s">
        <v>626</v>
      </c>
      <c r="AQ20" s="101" t="str">
        <f t="shared" si="5"/>
        <v>0,01</v>
      </c>
    </row>
    <row r="21" spans="1:43">
      <c r="A21" s="78">
        <v>0</v>
      </c>
      <c r="B21" s="104" t="s">
        <v>651</v>
      </c>
      <c r="C21" s="80" t="s">
        <v>796</v>
      </c>
      <c r="D21" s="80" t="s">
        <v>47</v>
      </c>
      <c r="E21" s="80" t="s">
        <v>653</v>
      </c>
      <c r="F21" s="80" t="s">
        <v>654</v>
      </c>
      <c r="G21" s="80" t="s">
        <v>655</v>
      </c>
      <c r="H21" s="80" t="s">
        <v>642</v>
      </c>
      <c r="I21" s="80" t="s">
        <v>640</v>
      </c>
      <c r="J21" s="80" t="s">
        <v>84</v>
      </c>
      <c r="K21" s="80" t="s">
        <v>125</v>
      </c>
      <c r="L21" s="80" t="s">
        <v>152</v>
      </c>
      <c r="M21" s="80" t="s">
        <v>45</v>
      </c>
      <c r="N21" s="80">
        <v>330</v>
      </c>
      <c r="O21" s="95">
        <f t="shared" si="0"/>
        <v>1078.9945529320298</v>
      </c>
      <c r="P21" s="80">
        <v>330</v>
      </c>
      <c r="Q21" s="80" t="s">
        <v>642</v>
      </c>
      <c r="R21" s="95">
        <f t="shared" si="6"/>
        <v>14976</v>
      </c>
      <c r="T21" s="80" t="s">
        <v>301</v>
      </c>
      <c r="U21" s="80" t="s">
        <v>648</v>
      </c>
      <c r="V21" s="80" t="s">
        <v>642</v>
      </c>
      <c r="W21" s="80" t="s">
        <v>650</v>
      </c>
      <c r="X21" s="80" t="s">
        <v>513</v>
      </c>
      <c r="Y21" s="80" t="s">
        <v>649</v>
      </c>
      <c r="Z21" s="80" t="s">
        <v>716</v>
      </c>
      <c r="AA21" s="80">
        <v>1</v>
      </c>
      <c r="AB21" s="112">
        <v>1</v>
      </c>
      <c r="AC21" s="113">
        <v>36</v>
      </c>
      <c r="AD21" s="97">
        <v>100</v>
      </c>
      <c r="AE21" s="105">
        <v>0.01</v>
      </c>
      <c r="AF21" s="80" t="s">
        <v>755</v>
      </c>
      <c r="AG21" s="78" t="s">
        <v>658</v>
      </c>
      <c r="AH21" s="78" t="s">
        <v>644</v>
      </c>
      <c r="AI21" s="78" t="s">
        <v>656</v>
      </c>
      <c r="AJ21" s="78" t="s">
        <v>644</v>
      </c>
      <c r="AK21" s="86">
        <v>416</v>
      </c>
      <c r="AL21" s="99">
        <f t="shared" si="2"/>
        <v>14976</v>
      </c>
      <c r="AM21" s="99">
        <v>1</v>
      </c>
      <c r="AN21" s="99">
        <v>0</v>
      </c>
      <c r="AO21" s="99">
        <f t="shared" si="3"/>
        <v>14976</v>
      </c>
      <c r="AP21" s="90" t="s">
        <v>626</v>
      </c>
      <c r="AQ21" s="101" t="str">
        <f t="shared" si="5"/>
        <v>0,01</v>
      </c>
    </row>
    <row r="22" spans="1:43" ht="23.25" customHeight="1">
      <c r="A22" s="78">
        <v>0</v>
      </c>
      <c r="B22" s="104" t="s">
        <v>651</v>
      </c>
      <c r="C22" s="80" t="s">
        <v>796</v>
      </c>
      <c r="D22" s="80" t="s">
        <v>47</v>
      </c>
      <c r="E22" s="80" t="s">
        <v>653</v>
      </c>
      <c r="F22" s="80" t="s">
        <v>654</v>
      </c>
      <c r="G22" s="80" t="s">
        <v>655</v>
      </c>
      <c r="H22" s="80" t="s">
        <v>642</v>
      </c>
      <c r="I22" s="80" t="s">
        <v>640</v>
      </c>
      <c r="J22" s="80" t="s">
        <v>84</v>
      </c>
      <c r="K22" s="80" t="s">
        <v>125</v>
      </c>
      <c r="L22" s="80" t="s">
        <v>152</v>
      </c>
      <c r="M22" s="80" t="s">
        <v>45</v>
      </c>
      <c r="N22" s="80">
        <v>330</v>
      </c>
      <c r="O22" s="95">
        <f t="shared" si="0"/>
        <v>1558.8358805580526</v>
      </c>
      <c r="P22" s="80">
        <v>330</v>
      </c>
      <c r="Q22" s="80" t="s">
        <v>642</v>
      </c>
      <c r="R22" s="95">
        <f t="shared" si="6"/>
        <v>21636</v>
      </c>
      <c r="T22" s="80" t="s">
        <v>301</v>
      </c>
      <c r="U22" s="80" t="s">
        <v>648</v>
      </c>
      <c r="V22" s="80" t="s">
        <v>642</v>
      </c>
      <c r="W22" s="80" t="s">
        <v>650</v>
      </c>
      <c r="X22" s="80" t="s">
        <v>511</v>
      </c>
      <c r="Y22" s="80" t="s">
        <v>649</v>
      </c>
      <c r="Z22" s="80" t="s">
        <v>717</v>
      </c>
      <c r="AA22" s="80">
        <v>1</v>
      </c>
      <c r="AB22" s="112">
        <v>1</v>
      </c>
      <c r="AC22" s="113">
        <v>36</v>
      </c>
      <c r="AD22" s="97">
        <v>100</v>
      </c>
      <c r="AE22" s="105">
        <v>0.01</v>
      </c>
      <c r="AF22" s="80" t="s">
        <v>756</v>
      </c>
      <c r="AG22" s="78" t="s">
        <v>658</v>
      </c>
      <c r="AH22" s="78" t="s">
        <v>644</v>
      </c>
      <c r="AI22" s="78" t="s">
        <v>656</v>
      </c>
      <c r="AJ22" s="78" t="s">
        <v>644</v>
      </c>
      <c r="AK22" s="86">
        <v>601</v>
      </c>
      <c r="AL22" s="99">
        <f t="shared" si="2"/>
        <v>21636</v>
      </c>
      <c r="AM22" s="99">
        <v>1</v>
      </c>
      <c r="AN22" s="99">
        <v>0</v>
      </c>
      <c r="AO22" s="99">
        <f t="shared" si="3"/>
        <v>21636</v>
      </c>
      <c r="AP22" s="91" t="s">
        <v>626</v>
      </c>
      <c r="AQ22" s="101" t="str">
        <f t="shared" si="5"/>
        <v>0,01</v>
      </c>
    </row>
    <row r="23" spans="1:43" ht="23.25" customHeight="1">
      <c r="A23" s="78">
        <v>0</v>
      </c>
      <c r="B23" s="104" t="s">
        <v>651</v>
      </c>
      <c r="C23" s="80" t="s">
        <v>796</v>
      </c>
      <c r="D23" s="80" t="s">
        <v>47</v>
      </c>
      <c r="E23" s="80" t="s">
        <v>653</v>
      </c>
      <c r="F23" s="80" t="s">
        <v>654</v>
      </c>
      <c r="G23" s="80" t="s">
        <v>655</v>
      </c>
      <c r="H23" s="80" t="s">
        <v>642</v>
      </c>
      <c r="I23" s="80" t="s">
        <v>640</v>
      </c>
      <c r="J23" s="80" t="s">
        <v>84</v>
      </c>
      <c r="K23" s="80" t="s">
        <v>125</v>
      </c>
      <c r="L23" s="80" t="s">
        <v>152</v>
      </c>
      <c r="M23" s="80" t="s">
        <v>45</v>
      </c>
      <c r="N23" s="80">
        <v>330</v>
      </c>
      <c r="O23" s="95">
        <f t="shared" si="0"/>
        <v>1558.8358805580526</v>
      </c>
      <c r="P23" s="80">
        <v>330</v>
      </c>
      <c r="Q23" s="80" t="s">
        <v>642</v>
      </c>
      <c r="R23" s="95">
        <f t="shared" si="6"/>
        <v>21636</v>
      </c>
      <c r="T23" s="80" t="s">
        <v>301</v>
      </c>
      <c r="U23" s="80" t="s">
        <v>648</v>
      </c>
      <c r="V23" s="80" t="s">
        <v>642</v>
      </c>
      <c r="W23" s="80" t="s">
        <v>650</v>
      </c>
      <c r="X23" s="80" t="s">
        <v>512</v>
      </c>
      <c r="Y23" s="80" t="s">
        <v>649</v>
      </c>
      <c r="Z23" s="80" t="s">
        <v>718</v>
      </c>
      <c r="AA23" s="80">
        <v>1</v>
      </c>
      <c r="AB23" s="112">
        <v>1</v>
      </c>
      <c r="AC23" s="113">
        <v>36</v>
      </c>
      <c r="AD23" s="97">
        <v>100</v>
      </c>
      <c r="AE23" s="105">
        <v>0.01</v>
      </c>
      <c r="AF23" s="80" t="s">
        <v>757</v>
      </c>
      <c r="AG23" s="78" t="s">
        <v>658</v>
      </c>
      <c r="AH23" s="78" t="s">
        <v>644</v>
      </c>
      <c r="AI23" s="78" t="s">
        <v>656</v>
      </c>
      <c r="AJ23" s="78" t="s">
        <v>644</v>
      </c>
      <c r="AK23" s="86">
        <v>601</v>
      </c>
      <c r="AL23" s="99">
        <f t="shared" si="2"/>
        <v>21636</v>
      </c>
      <c r="AM23" s="99">
        <v>1</v>
      </c>
      <c r="AN23" s="99">
        <v>0</v>
      </c>
      <c r="AO23" s="99">
        <f t="shared" si="3"/>
        <v>21636</v>
      </c>
      <c r="AP23" s="91" t="s">
        <v>626</v>
      </c>
      <c r="AQ23" s="101" t="str">
        <f t="shared" si="5"/>
        <v>0,01</v>
      </c>
    </row>
    <row r="24" spans="1:43" ht="23.25" customHeight="1">
      <c r="A24" s="78">
        <v>0</v>
      </c>
      <c r="B24" s="104" t="s">
        <v>651</v>
      </c>
      <c r="C24" s="80" t="s">
        <v>796</v>
      </c>
      <c r="D24" s="80" t="s">
        <v>47</v>
      </c>
      <c r="E24" s="80" t="s">
        <v>653</v>
      </c>
      <c r="F24" s="80" t="s">
        <v>654</v>
      </c>
      <c r="G24" s="80" t="s">
        <v>655</v>
      </c>
      <c r="H24" s="80" t="s">
        <v>642</v>
      </c>
      <c r="I24" s="80" t="s">
        <v>640</v>
      </c>
      <c r="J24" s="80" t="s">
        <v>84</v>
      </c>
      <c r="K24" s="80" t="s">
        <v>125</v>
      </c>
      <c r="L24" s="80" t="s">
        <v>152</v>
      </c>
      <c r="M24" s="80" t="s">
        <v>45</v>
      </c>
      <c r="N24" s="80">
        <v>330</v>
      </c>
      <c r="O24" s="95">
        <f t="shared" si="0"/>
        <v>1602.9294079615249</v>
      </c>
      <c r="P24" s="80">
        <v>330</v>
      </c>
      <c r="Q24" s="80" t="s">
        <v>642</v>
      </c>
      <c r="R24" s="95">
        <f t="shared" si="6"/>
        <v>22248</v>
      </c>
      <c r="T24" s="80" t="s">
        <v>301</v>
      </c>
      <c r="U24" s="80" t="s">
        <v>648</v>
      </c>
      <c r="V24" s="80" t="s">
        <v>642</v>
      </c>
      <c r="W24" s="80" t="s">
        <v>650</v>
      </c>
      <c r="X24" s="80" t="s">
        <v>516</v>
      </c>
      <c r="Y24" s="80" t="s">
        <v>649</v>
      </c>
      <c r="Z24" s="85" t="s">
        <v>713</v>
      </c>
      <c r="AA24" s="80">
        <v>1</v>
      </c>
      <c r="AB24" s="112">
        <v>1</v>
      </c>
      <c r="AC24" s="113">
        <v>36</v>
      </c>
      <c r="AD24" s="97">
        <v>100</v>
      </c>
      <c r="AE24" s="105">
        <v>0.01</v>
      </c>
      <c r="AF24" s="80" t="s">
        <v>758</v>
      </c>
      <c r="AG24" s="78" t="s">
        <v>658</v>
      </c>
      <c r="AH24" s="78" t="s">
        <v>644</v>
      </c>
      <c r="AI24" s="78" t="s">
        <v>656</v>
      </c>
      <c r="AJ24" s="78" t="s">
        <v>644</v>
      </c>
      <c r="AK24" s="86">
        <v>618</v>
      </c>
      <c r="AL24" s="99">
        <f t="shared" si="2"/>
        <v>22248</v>
      </c>
      <c r="AM24" s="99">
        <v>1</v>
      </c>
      <c r="AN24" s="99">
        <v>0</v>
      </c>
      <c r="AO24" s="99">
        <f t="shared" si="3"/>
        <v>22248</v>
      </c>
      <c r="AP24" s="91" t="s">
        <v>626</v>
      </c>
      <c r="AQ24" s="101" t="str">
        <f t="shared" si="5"/>
        <v>0,01</v>
      </c>
    </row>
    <row r="25" spans="1:43" ht="23.25" customHeight="1">
      <c r="A25" s="78">
        <v>0</v>
      </c>
      <c r="B25" s="104" t="s">
        <v>651</v>
      </c>
      <c r="C25" s="80" t="s">
        <v>796</v>
      </c>
      <c r="D25" s="80" t="s">
        <v>47</v>
      </c>
      <c r="E25" s="80" t="s">
        <v>653</v>
      </c>
      <c r="F25" s="80" t="s">
        <v>654</v>
      </c>
      <c r="G25" s="80" t="s">
        <v>655</v>
      </c>
      <c r="H25" s="80" t="s">
        <v>642</v>
      </c>
      <c r="I25" s="80" t="s">
        <v>640</v>
      </c>
      <c r="J25" s="80" t="s">
        <v>84</v>
      </c>
      <c r="K25" s="80" t="s">
        <v>125</v>
      </c>
      <c r="L25" s="80" t="s">
        <v>152</v>
      </c>
      <c r="M25" s="80" t="s">
        <v>45</v>
      </c>
      <c r="N25" s="80">
        <v>330</v>
      </c>
      <c r="O25" s="95">
        <f t="shared" si="0"/>
        <v>1602.9294079615249</v>
      </c>
      <c r="P25" s="80">
        <v>330</v>
      </c>
      <c r="Q25" s="80" t="s">
        <v>642</v>
      </c>
      <c r="R25" s="95">
        <f t="shared" si="6"/>
        <v>22248</v>
      </c>
      <c r="T25" s="80" t="s">
        <v>301</v>
      </c>
      <c r="U25" s="80" t="s">
        <v>648</v>
      </c>
      <c r="V25" s="80" t="s">
        <v>642</v>
      </c>
      <c r="W25" s="80" t="s">
        <v>650</v>
      </c>
      <c r="X25" s="80" t="s">
        <v>517</v>
      </c>
      <c r="Y25" s="80" t="s">
        <v>649</v>
      </c>
      <c r="Z25" s="80" t="s">
        <v>719</v>
      </c>
      <c r="AA25" s="80">
        <v>1</v>
      </c>
      <c r="AB25" s="112">
        <v>1</v>
      </c>
      <c r="AC25" s="113">
        <v>36</v>
      </c>
      <c r="AD25" s="97">
        <v>100</v>
      </c>
      <c r="AE25" s="105">
        <v>0.01</v>
      </c>
      <c r="AF25" s="80" t="s">
        <v>759</v>
      </c>
      <c r="AG25" s="78" t="s">
        <v>658</v>
      </c>
      <c r="AH25" s="78" t="s">
        <v>644</v>
      </c>
      <c r="AI25" s="78" t="s">
        <v>656</v>
      </c>
      <c r="AJ25" s="78" t="s">
        <v>644</v>
      </c>
      <c r="AK25" s="86">
        <v>618</v>
      </c>
      <c r="AL25" s="99">
        <f t="shared" si="2"/>
        <v>22248</v>
      </c>
      <c r="AM25" s="99">
        <v>1</v>
      </c>
      <c r="AN25" s="99">
        <v>0</v>
      </c>
      <c r="AO25" s="99">
        <f t="shared" si="3"/>
        <v>22248</v>
      </c>
      <c r="AP25" s="91" t="s">
        <v>626</v>
      </c>
      <c r="AQ25" s="101" t="str">
        <f t="shared" si="5"/>
        <v>0,01</v>
      </c>
    </row>
    <row r="26" spans="1:43">
      <c r="A26" s="78">
        <v>0</v>
      </c>
      <c r="B26" s="104" t="s">
        <v>651</v>
      </c>
      <c r="C26" s="80" t="s">
        <v>796</v>
      </c>
      <c r="D26" s="80" t="s">
        <v>47</v>
      </c>
      <c r="E26" s="80" t="s">
        <v>653</v>
      </c>
      <c r="F26" s="80" t="s">
        <v>654</v>
      </c>
      <c r="G26" s="80" t="s">
        <v>655</v>
      </c>
      <c r="H26" s="80" t="s">
        <v>642</v>
      </c>
      <c r="I26" s="80" t="s">
        <v>640</v>
      </c>
      <c r="J26" s="80" t="s">
        <v>84</v>
      </c>
      <c r="K26" s="80" t="s">
        <v>125</v>
      </c>
      <c r="L26" s="80" t="s">
        <v>152</v>
      </c>
      <c r="M26" s="80" t="s">
        <v>45</v>
      </c>
      <c r="N26" s="80">
        <v>330</v>
      </c>
      <c r="O26" s="95">
        <f t="shared" si="0"/>
        <v>472.06011690776302</v>
      </c>
      <c r="P26" s="80">
        <v>330</v>
      </c>
      <c r="Q26" s="80" t="s">
        <v>642</v>
      </c>
      <c r="R26" s="95">
        <f t="shared" si="6"/>
        <v>13104</v>
      </c>
      <c r="T26" s="80" t="s">
        <v>301</v>
      </c>
      <c r="U26" s="80" t="s">
        <v>648</v>
      </c>
      <c r="V26" s="80" t="s">
        <v>642</v>
      </c>
      <c r="W26" s="80" t="s">
        <v>650</v>
      </c>
      <c r="X26" s="80" t="s">
        <v>469</v>
      </c>
      <c r="Y26" s="80" t="s">
        <v>649</v>
      </c>
      <c r="Z26" s="80" t="s">
        <v>284</v>
      </c>
      <c r="AA26" s="80">
        <v>1</v>
      </c>
      <c r="AB26" s="112">
        <v>2</v>
      </c>
      <c r="AC26" s="113">
        <v>36</v>
      </c>
      <c r="AD26" s="97">
        <v>100</v>
      </c>
      <c r="AE26" s="105">
        <v>0.01</v>
      </c>
      <c r="AF26" s="80" t="s">
        <v>782</v>
      </c>
      <c r="AG26" s="78" t="s">
        <v>660</v>
      </c>
      <c r="AH26" s="78" t="s">
        <v>644</v>
      </c>
      <c r="AI26" s="78" t="s">
        <v>661</v>
      </c>
      <c r="AJ26" s="78" t="s">
        <v>644</v>
      </c>
      <c r="AK26" s="86">
        <v>182</v>
      </c>
      <c r="AL26" s="99">
        <f t="shared" si="2"/>
        <v>13104</v>
      </c>
      <c r="AM26" s="99">
        <v>1</v>
      </c>
      <c r="AN26" s="99">
        <v>0</v>
      </c>
      <c r="AO26" s="99">
        <f t="shared" si="3"/>
        <v>13104</v>
      </c>
      <c r="AP26" s="90" t="s">
        <v>628</v>
      </c>
      <c r="AQ26" s="101" t="str">
        <f t="shared" si="5"/>
        <v>0,01</v>
      </c>
    </row>
    <row r="27" spans="1:43" ht="20.25" customHeight="1">
      <c r="A27" s="78">
        <v>0</v>
      </c>
      <c r="B27" s="104" t="s">
        <v>651</v>
      </c>
      <c r="C27" s="80" t="s">
        <v>652</v>
      </c>
      <c r="D27" s="80" t="s">
        <v>47</v>
      </c>
      <c r="E27" s="80" t="s">
        <v>702</v>
      </c>
      <c r="F27" s="80" t="s">
        <v>654</v>
      </c>
      <c r="G27" s="80" t="s">
        <v>655</v>
      </c>
      <c r="H27" s="80" t="s">
        <v>642</v>
      </c>
      <c r="I27" s="80" t="s">
        <v>640</v>
      </c>
      <c r="J27" s="80" t="s">
        <v>84</v>
      </c>
      <c r="K27" s="80" t="s">
        <v>125</v>
      </c>
      <c r="L27" s="80" t="s">
        <v>152</v>
      </c>
      <c r="M27" s="80" t="s">
        <v>45</v>
      </c>
      <c r="N27" s="80">
        <v>220</v>
      </c>
      <c r="O27" s="95">
        <f t="shared" si="0"/>
        <v>332.64675820560763</v>
      </c>
      <c r="P27" s="80">
        <v>220</v>
      </c>
      <c r="Q27" s="80" t="s">
        <v>642</v>
      </c>
      <c r="R27" s="95">
        <f t="shared" si="6"/>
        <v>4104</v>
      </c>
      <c r="T27" s="80" t="s">
        <v>301</v>
      </c>
      <c r="U27" s="80" t="s">
        <v>648</v>
      </c>
      <c r="V27" s="80" t="s">
        <v>642</v>
      </c>
      <c r="W27" s="80" t="s">
        <v>650</v>
      </c>
      <c r="X27" s="80" t="s">
        <v>471</v>
      </c>
      <c r="Y27" s="80" t="s">
        <v>649</v>
      </c>
      <c r="Z27" s="80" t="s">
        <v>285</v>
      </c>
      <c r="AA27" s="80">
        <v>1</v>
      </c>
      <c r="AB27" s="112">
        <v>2</v>
      </c>
      <c r="AC27" s="113">
        <v>36</v>
      </c>
      <c r="AD27" s="97">
        <v>100</v>
      </c>
      <c r="AE27" s="105">
        <v>0.01</v>
      </c>
      <c r="AF27" s="96" t="s">
        <v>728</v>
      </c>
      <c r="AG27" s="78" t="s">
        <v>660</v>
      </c>
      <c r="AH27" s="78" t="s">
        <v>644</v>
      </c>
      <c r="AI27" s="78" t="s">
        <v>661</v>
      </c>
      <c r="AJ27" s="78" t="s">
        <v>644</v>
      </c>
      <c r="AK27" s="86">
        <v>57</v>
      </c>
      <c r="AL27" s="99">
        <f t="shared" si="2"/>
        <v>4104</v>
      </c>
      <c r="AM27" s="99">
        <v>1</v>
      </c>
      <c r="AN27" s="99">
        <v>0</v>
      </c>
      <c r="AO27" s="99">
        <f t="shared" si="3"/>
        <v>4104</v>
      </c>
      <c r="AP27" s="91" t="s">
        <v>610</v>
      </c>
      <c r="AQ27" s="101" t="str">
        <f t="shared" si="5"/>
        <v>0,01</v>
      </c>
    </row>
    <row r="28" spans="1:43">
      <c r="A28" s="78">
        <v>0</v>
      </c>
      <c r="B28" s="80" t="s">
        <v>662</v>
      </c>
      <c r="C28" s="80" t="s">
        <v>663</v>
      </c>
      <c r="D28" s="80" t="s">
        <v>72</v>
      </c>
      <c r="E28" s="80" t="s">
        <v>664</v>
      </c>
      <c r="F28" s="80" t="s">
        <v>665</v>
      </c>
      <c r="G28" s="80" t="s">
        <v>645</v>
      </c>
      <c r="H28" s="80" t="s">
        <v>642</v>
      </c>
      <c r="I28" s="80" t="s">
        <v>640</v>
      </c>
      <c r="J28" s="80" t="s">
        <v>84</v>
      </c>
      <c r="K28" s="80" t="s">
        <v>125</v>
      </c>
      <c r="L28" s="80" t="s">
        <v>666</v>
      </c>
      <c r="M28" s="80" t="s">
        <v>647</v>
      </c>
      <c r="N28" s="80">
        <v>160</v>
      </c>
      <c r="O28" s="95">
        <f t="shared" si="0"/>
        <v>1279.8875817362689</v>
      </c>
      <c r="P28" s="80">
        <v>160</v>
      </c>
      <c r="Q28" s="80" t="s">
        <v>642</v>
      </c>
      <c r="R28" s="95">
        <f t="shared" si="6"/>
        <v>35496</v>
      </c>
      <c r="T28" s="80" t="s">
        <v>301</v>
      </c>
      <c r="U28" s="80" t="s">
        <v>648</v>
      </c>
      <c r="V28" s="80" t="s">
        <v>642</v>
      </c>
      <c r="W28" s="80" t="s">
        <v>650</v>
      </c>
      <c r="X28" s="80" t="s">
        <v>549</v>
      </c>
      <c r="Y28" s="80" t="s">
        <v>649</v>
      </c>
      <c r="Z28" s="80" t="s">
        <v>372</v>
      </c>
      <c r="AA28" s="80">
        <v>1</v>
      </c>
      <c r="AB28" s="80">
        <v>1</v>
      </c>
      <c r="AC28" s="113">
        <v>306</v>
      </c>
      <c r="AD28" s="97">
        <v>100</v>
      </c>
      <c r="AE28" s="105">
        <v>0.01</v>
      </c>
      <c r="AF28" s="80" t="s">
        <v>774</v>
      </c>
      <c r="AG28" s="78" t="s">
        <v>643</v>
      </c>
      <c r="AH28" s="78" t="s">
        <v>644</v>
      </c>
      <c r="AI28" s="78" t="s">
        <v>667</v>
      </c>
      <c r="AJ28" s="78" t="s">
        <v>668</v>
      </c>
      <c r="AK28" s="86">
        <v>116</v>
      </c>
      <c r="AL28" s="99">
        <f t="shared" si="2"/>
        <v>35496</v>
      </c>
      <c r="AM28" s="99">
        <v>1</v>
      </c>
      <c r="AN28" s="99"/>
      <c r="AO28" s="99">
        <f t="shared" si="3"/>
        <v>35496</v>
      </c>
      <c r="AP28" s="91">
        <v>0</v>
      </c>
      <c r="AQ28" s="101" t="str">
        <f t="shared" si="5"/>
        <v>0,01</v>
      </c>
    </row>
    <row r="29" spans="1:43">
      <c r="A29" s="78">
        <v>0</v>
      </c>
      <c r="B29" s="80" t="s">
        <v>662</v>
      </c>
      <c r="C29" s="80" t="s">
        <v>663</v>
      </c>
      <c r="D29" s="80" t="s">
        <v>72</v>
      </c>
      <c r="E29" s="80" t="s">
        <v>664</v>
      </c>
      <c r="F29" s="80" t="s">
        <v>665</v>
      </c>
      <c r="G29" s="80" t="s">
        <v>645</v>
      </c>
      <c r="H29" s="80" t="s">
        <v>642</v>
      </c>
      <c r="I29" s="80" t="s">
        <v>640</v>
      </c>
      <c r="J29" s="80" t="s">
        <v>84</v>
      </c>
      <c r="K29" s="80" t="s">
        <v>125</v>
      </c>
      <c r="L29" s="80" t="s">
        <v>666</v>
      </c>
      <c r="M29" s="80" t="s">
        <v>647</v>
      </c>
      <c r="N29" s="80">
        <v>160</v>
      </c>
      <c r="O29" s="95">
        <f t="shared" si="0"/>
        <v>1279.8875817362689</v>
      </c>
      <c r="P29" s="80">
        <v>160</v>
      </c>
      <c r="Q29" s="80" t="s">
        <v>642</v>
      </c>
      <c r="R29" s="95">
        <f t="shared" si="6"/>
        <v>35496</v>
      </c>
      <c r="T29" s="80" t="s">
        <v>301</v>
      </c>
      <c r="U29" s="80" t="s">
        <v>648</v>
      </c>
      <c r="V29" s="80" t="s">
        <v>642</v>
      </c>
      <c r="W29" s="80" t="s">
        <v>650</v>
      </c>
      <c r="X29" s="80" t="s">
        <v>550</v>
      </c>
      <c r="Y29" s="80" t="s">
        <v>649</v>
      </c>
      <c r="Z29" s="80" t="s">
        <v>373</v>
      </c>
      <c r="AA29" s="80">
        <v>1</v>
      </c>
      <c r="AB29" s="80">
        <v>1</v>
      </c>
      <c r="AC29" s="113">
        <v>306</v>
      </c>
      <c r="AD29" s="97">
        <v>100</v>
      </c>
      <c r="AE29" s="105">
        <v>0.01</v>
      </c>
      <c r="AF29" s="80" t="s">
        <v>774</v>
      </c>
      <c r="AG29" s="78" t="s">
        <v>643</v>
      </c>
      <c r="AH29" s="78" t="s">
        <v>644</v>
      </c>
      <c r="AI29" s="78" t="s">
        <v>667</v>
      </c>
      <c r="AJ29" s="78" t="s">
        <v>668</v>
      </c>
      <c r="AK29" s="86">
        <v>116</v>
      </c>
      <c r="AL29" s="99">
        <f t="shared" ref="AL29:AL59" si="7">AK29*(AD29/100)*AC29*AB29</f>
        <v>35496</v>
      </c>
      <c r="AM29" s="99">
        <v>1</v>
      </c>
      <c r="AN29" s="99"/>
      <c r="AO29" s="99">
        <f t="shared" ref="AO29:AO59" si="8">AL29*AM29-AN29</f>
        <v>35496</v>
      </c>
      <c r="AP29" s="90">
        <v>0</v>
      </c>
      <c r="AQ29" s="101" t="str">
        <f t="shared" si="5"/>
        <v>0,01</v>
      </c>
    </row>
    <row r="30" spans="1:43">
      <c r="A30" s="78">
        <v>0</v>
      </c>
      <c r="B30" s="80" t="s">
        <v>669</v>
      </c>
      <c r="C30" s="80" t="s">
        <v>670</v>
      </c>
      <c r="D30" s="80" t="s">
        <v>72</v>
      </c>
      <c r="E30" s="80" t="s">
        <v>671</v>
      </c>
      <c r="F30" s="80" t="s">
        <v>672</v>
      </c>
      <c r="G30" s="80" t="s">
        <v>645</v>
      </c>
      <c r="H30" s="80" t="s">
        <v>642</v>
      </c>
      <c r="I30" s="80" t="s">
        <v>640</v>
      </c>
      <c r="J30" s="80" t="s">
        <v>84</v>
      </c>
      <c r="K30" s="80" t="s">
        <v>125</v>
      </c>
      <c r="L30" s="80" t="s">
        <v>153</v>
      </c>
      <c r="M30" s="80" t="s">
        <v>45</v>
      </c>
      <c r="N30" s="80">
        <v>200</v>
      </c>
      <c r="O30" s="95">
        <f t="shared" si="0"/>
        <v>261.27360289236941</v>
      </c>
      <c r="P30" s="80">
        <v>200</v>
      </c>
      <c r="Q30" s="80" t="s">
        <v>642</v>
      </c>
      <c r="R30" s="95">
        <f t="shared" si="6"/>
        <v>21386</v>
      </c>
      <c r="T30" s="80" t="s">
        <v>301</v>
      </c>
      <c r="U30" s="80" t="s">
        <v>648</v>
      </c>
      <c r="V30" s="80" t="s">
        <v>642</v>
      </c>
      <c r="W30" s="80" t="s">
        <v>650</v>
      </c>
      <c r="X30" s="80" t="s">
        <v>465</v>
      </c>
      <c r="Y30" s="80" t="s">
        <v>649</v>
      </c>
      <c r="Z30" s="80" t="s">
        <v>306</v>
      </c>
      <c r="AA30" s="80">
        <v>1</v>
      </c>
      <c r="AB30" s="80">
        <v>1</v>
      </c>
      <c r="AC30" s="113">
        <v>578</v>
      </c>
      <c r="AD30" s="97">
        <v>100</v>
      </c>
      <c r="AE30" s="105">
        <v>0.01</v>
      </c>
      <c r="AF30" s="80" t="s">
        <v>760</v>
      </c>
      <c r="AG30" s="78" t="s">
        <v>643</v>
      </c>
      <c r="AH30" s="78" t="s">
        <v>644</v>
      </c>
      <c r="AI30" s="78" t="s">
        <v>673</v>
      </c>
      <c r="AJ30" s="78" t="s">
        <v>644</v>
      </c>
      <c r="AK30" s="86">
        <v>37</v>
      </c>
      <c r="AL30" s="99">
        <f t="shared" si="7"/>
        <v>21386</v>
      </c>
      <c r="AM30" s="99">
        <v>1</v>
      </c>
      <c r="AN30" s="99">
        <v>0</v>
      </c>
      <c r="AO30" s="99">
        <f t="shared" si="8"/>
        <v>21386</v>
      </c>
      <c r="AP30" s="108" t="s">
        <v>611</v>
      </c>
      <c r="AQ30" s="101" t="str">
        <f t="shared" si="5"/>
        <v>0,01</v>
      </c>
    </row>
    <row r="31" spans="1:43">
      <c r="A31" s="78">
        <v>0</v>
      </c>
      <c r="B31" s="80" t="s">
        <v>669</v>
      </c>
      <c r="C31" s="80" t="s">
        <v>670</v>
      </c>
      <c r="D31" s="80" t="s">
        <v>72</v>
      </c>
      <c r="E31" s="80" t="s">
        <v>671</v>
      </c>
      <c r="F31" s="80" t="s">
        <v>672</v>
      </c>
      <c r="G31" s="80" t="s">
        <v>645</v>
      </c>
      <c r="H31" s="80" t="s">
        <v>642</v>
      </c>
      <c r="I31" s="80" t="s">
        <v>640</v>
      </c>
      <c r="J31" s="80" t="s">
        <v>84</v>
      </c>
      <c r="K31" s="80" t="s">
        <v>125</v>
      </c>
      <c r="L31" s="80" t="s">
        <v>153</v>
      </c>
      <c r="M31" s="80" t="s">
        <v>45</v>
      </c>
      <c r="N31" s="80">
        <v>200</v>
      </c>
      <c r="O31" s="95">
        <f t="shared" si="0"/>
        <v>261.27360289236941</v>
      </c>
      <c r="P31" s="80">
        <v>200</v>
      </c>
      <c r="Q31" s="80" t="s">
        <v>642</v>
      </c>
      <c r="R31" s="95">
        <f t="shared" si="6"/>
        <v>21386</v>
      </c>
      <c r="T31" s="80" t="s">
        <v>301</v>
      </c>
      <c r="U31" s="80" t="s">
        <v>648</v>
      </c>
      <c r="V31" s="80" t="s">
        <v>642</v>
      </c>
      <c r="W31" s="80" t="s">
        <v>650</v>
      </c>
      <c r="X31" s="80" t="s">
        <v>466</v>
      </c>
      <c r="Y31" s="80" t="s">
        <v>649</v>
      </c>
      <c r="Z31" s="80" t="s">
        <v>307</v>
      </c>
      <c r="AA31" s="80">
        <v>1</v>
      </c>
      <c r="AB31" s="80">
        <v>1</v>
      </c>
      <c r="AC31" s="113">
        <v>578</v>
      </c>
      <c r="AD31" s="97">
        <v>100</v>
      </c>
      <c r="AE31" s="105">
        <v>0.01</v>
      </c>
      <c r="AF31" s="80" t="s">
        <v>760</v>
      </c>
      <c r="AG31" s="78" t="s">
        <v>643</v>
      </c>
      <c r="AH31" s="78" t="s">
        <v>644</v>
      </c>
      <c r="AI31" s="78" t="s">
        <v>673</v>
      </c>
      <c r="AJ31" s="78" t="s">
        <v>644</v>
      </c>
      <c r="AK31" s="86">
        <v>37</v>
      </c>
      <c r="AL31" s="99">
        <f t="shared" si="7"/>
        <v>21386</v>
      </c>
      <c r="AM31" s="99">
        <v>1</v>
      </c>
      <c r="AN31" s="99">
        <v>0</v>
      </c>
      <c r="AO31" s="99">
        <f t="shared" si="8"/>
        <v>21386</v>
      </c>
      <c r="AP31" s="108" t="s">
        <v>611</v>
      </c>
      <c r="AQ31" s="101" t="str">
        <f t="shared" si="5"/>
        <v>0,01</v>
      </c>
    </row>
    <row r="32" spans="1:43">
      <c r="A32" s="78">
        <v>0</v>
      </c>
      <c r="B32" s="80" t="s">
        <v>669</v>
      </c>
      <c r="C32" s="80" t="s">
        <v>670</v>
      </c>
      <c r="D32" s="80" t="s">
        <v>72</v>
      </c>
      <c r="E32" s="80" t="s">
        <v>671</v>
      </c>
      <c r="F32" s="80" t="s">
        <v>672</v>
      </c>
      <c r="G32" s="80" t="s">
        <v>645</v>
      </c>
      <c r="H32" s="80" t="s">
        <v>642</v>
      </c>
      <c r="I32" s="80" t="s">
        <v>640</v>
      </c>
      <c r="J32" s="80" t="s">
        <v>84</v>
      </c>
      <c r="K32" s="80" t="s">
        <v>125</v>
      </c>
      <c r="L32" s="80" t="s">
        <v>646</v>
      </c>
      <c r="M32" s="80" t="s">
        <v>647</v>
      </c>
      <c r="N32" s="80">
        <v>125</v>
      </c>
      <c r="O32" s="95">
        <f t="shared" si="0"/>
        <v>285.6214781024475</v>
      </c>
      <c r="P32" s="80">
        <v>125</v>
      </c>
      <c r="Q32" s="80" t="s">
        <v>642</v>
      </c>
      <c r="R32" s="95">
        <f t="shared" si="6"/>
        <v>9132.4</v>
      </c>
      <c r="T32" s="80" t="s">
        <v>301</v>
      </c>
      <c r="U32" s="80" t="s">
        <v>648</v>
      </c>
      <c r="V32" s="80" t="s">
        <v>642</v>
      </c>
      <c r="W32" s="80" t="s">
        <v>650</v>
      </c>
      <c r="X32" s="80" t="s">
        <v>520</v>
      </c>
      <c r="Y32" s="80" t="s">
        <v>649</v>
      </c>
      <c r="Z32" s="80" t="s">
        <v>343</v>
      </c>
      <c r="AA32" s="80">
        <v>1</v>
      </c>
      <c r="AB32" s="80">
        <v>2</v>
      </c>
      <c r="AC32" s="113">
        <v>578</v>
      </c>
      <c r="AD32" s="97">
        <v>50</v>
      </c>
      <c r="AE32" s="105">
        <v>0.01</v>
      </c>
      <c r="AF32" s="80" t="s">
        <v>761</v>
      </c>
      <c r="AG32" s="78" t="s">
        <v>674</v>
      </c>
      <c r="AH32" s="78" t="s">
        <v>644</v>
      </c>
      <c r="AI32" s="78" t="s">
        <v>675</v>
      </c>
      <c r="AJ32" s="78" t="s">
        <v>644</v>
      </c>
      <c r="AK32" s="86">
        <v>15.8</v>
      </c>
      <c r="AL32" s="99">
        <f t="shared" si="7"/>
        <v>9132.4</v>
      </c>
      <c r="AM32" s="99">
        <v>1</v>
      </c>
      <c r="AN32" s="99">
        <v>0</v>
      </c>
      <c r="AO32" s="99">
        <f t="shared" si="8"/>
        <v>9132.4</v>
      </c>
      <c r="AP32" s="90">
        <v>0</v>
      </c>
      <c r="AQ32" s="101" t="str">
        <f t="shared" si="5"/>
        <v>0,01</v>
      </c>
    </row>
    <row r="33" spans="1:43">
      <c r="A33" s="78">
        <v>0</v>
      </c>
      <c r="B33" s="80" t="s">
        <v>669</v>
      </c>
      <c r="C33" s="80" t="s">
        <v>670</v>
      </c>
      <c r="D33" s="80" t="s">
        <v>72</v>
      </c>
      <c r="E33" s="80" t="s">
        <v>671</v>
      </c>
      <c r="F33" s="80" t="s">
        <v>672</v>
      </c>
      <c r="G33" s="80" t="s">
        <v>645</v>
      </c>
      <c r="H33" s="80" t="s">
        <v>642</v>
      </c>
      <c r="I33" s="80" t="s">
        <v>640</v>
      </c>
      <c r="J33" s="80" t="s">
        <v>84</v>
      </c>
      <c r="K33" s="80" t="s">
        <v>125</v>
      </c>
      <c r="L33" s="80" t="s">
        <v>646</v>
      </c>
      <c r="M33" s="80" t="s">
        <v>647</v>
      </c>
      <c r="N33" s="80">
        <v>125</v>
      </c>
      <c r="O33" s="95">
        <f t="shared" si="0"/>
        <v>285.6214781024475</v>
      </c>
      <c r="P33" s="80">
        <v>125</v>
      </c>
      <c r="Q33" s="80" t="s">
        <v>642</v>
      </c>
      <c r="R33" s="95">
        <f t="shared" si="6"/>
        <v>9132.4</v>
      </c>
      <c r="T33" s="80" t="s">
        <v>301</v>
      </c>
      <c r="U33" s="80" t="s">
        <v>648</v>
      </c>
      <c r="V33" s="80" t="s">
        <v>642</v>
      </c>
      <c r="W33" s="80" t="s">
        <v>650</v>
      </c>
      <c r="X33" s="80" t="s">
        <v>521</v>
      </c>
      <c r="Y33" s="80" t="s">
        <v>649</v>
      </c>
      <c r="Z33" s="80" t="s">
        <v>344</v>
      </c>
      <c r="AA33" s="80">
        <v>1</v>
      </c>
      <c r="AB33" s="80">
        <v>2</v>
      </c>
      <c r="AC33" s="113">
        <v>578</v>
      </c>
      <c r="AD33" s="97">
        <v>50</v>
      </c>
      <c r="AE33" s="105">
        <v>0.01</v>
      </c>
      <c r="AF33" s="80" t="s">
        <v>761</v>
      </c>
      <c r="AG33" s="78" t="s">
        <v>674</v>
      </c>
      <c r="AH33" s="78" t="s">
        <v>644</v>
      </c>
      <c r="AI33" s="78" t="s">
        <v>675</v>
      </c>
      <c r="AJ33" s="78" t="s">
        <v>644</v>
      </c>
      <c r="AK33" s="86">
        <v>15.8</v>
      </c>
      <c r="AL33" s="99">
        <f t="shared" si="7"/>
        <v>9132.4</v>
      </c>
      <c r="AM33" s="99">
        <v>1</v>
      </c>
      <c r="AN33" s="99">
        <v>0</v>
      </c>
      <c r="AO33" s="99">
        <f t="shared" si="8"/>
        <v>9132.4</v>
      </c>
      <c r="AP33" s="90">
        <v>0</v>
      </c>
      <c r="AQ33" s="101" t="str">
        <f t="shared" si="5"/>
        <v>0,01</v>
      </c>
    </row>
    <row r="34" spans="1:43">
      <c r="A34" s="78">
        <v>0</v>
      </c>
      <c r="B34" s="80" t="s">
        <v>669</v>
      </c>
      <c r="C34" s="80" t="s">
        <v>670</v>
      </c>
      <c r="D34" s="80" t="s">
        <v>72</v>
      </c>
      <c r="E34" s="80" t="s">
        <v>671</v>
      </c>
      <c r="F34" s="80" t="s">
        <v>672</v>
      </c>
      <c r="G34" s="80" t="s">
        <v>645</v>
      </c>
      <c r="H34" s="80" t="s">
        <v>642</v>
      </c>
      <c r="I34" s="80" t="s">
        <v>640</v>
      </c>
      <c r="J34" s="80" t="s">
        <v>84</v>
      </c>
      <c r="K34" s="80" t="s">
        <v>125</v>
      </c>
      <c r="L34" s="80" t="s">
        <v>646</v>
      </c>
      <c r="M34" s="80" t="s">
        <v>647</v>
      </c>
      <c r="N34" s="80">
        <v>160</v>
      </c>
      <c r="O34" s="95">
        <f t="shared" si="0"/>
        <v>179.84627226121708</v>
      </c>
      <c r="P34" s="80">
        <v>160</v>
      </c>
      <c r="Q34" s="80" t="s">
        <v>642</v>
      </c>
      <c r="R34" s="95">
        <f t="shared" si="6"/>
        <v>5652.8399999999992</v>
      </c>
      <c r="T34" s="80" t="s">
        <v>301</v>
      </c>
      <c r="U34" s="80" t="s">
        <v>648</v>
      </c>
      <c r="V34" s="80" t="s">
        <v>642</v>
      </c>
      <c r="W34" s="80" t="s">
        <v>650</v>
      </c>
      <c r="X34" s="80" t="s">
        <v>522</v>
      </c>
      <c r="Y34" s="80" t="s">
        <v>649</v>
      </c>
      <c r="Z34" s="80" t="s">
        <v>345</v>
      </c>
      <c r="AA34" s="80">
        <v>1</v>
      </c>
      <c r="AB34" s="80">
        <v>2</v>
      </c>
      <c r="AC34" s="113">
        <v>578</v>
      </c>
      <c r="AD34" s="97">
        <v>30</v>
      </c>
      <c r="AE34" s="105">
        <v>0.01</v>
      </c>
      <c r="AF34" s="80" t="s">
        <v>762</v>
      </c>
      <c r="AG34" s="78" t="s">
        <v>674</v>
      </c>
      <c r="AH34" s="78" t="s">
        <v>644</v>
      </c>
      <c r="AI34" s="78" t="s">
        <v>675</v>
      </c>
      <c r="AJ34" s="78" t="s">
        <v>644</v>
      </c>
      <c r="AK34" s="87">
        <v>16.3</v>
      </c>
      <c r="AL34" s="99">
        <f t="shared" si="7"/>
        <v>5652.8399999999992</v>
      </c>
      <c r="AM34" s="99">
        <v>1</v>
      </c>
      <c r="AN34" s="99"/>
      <c r="AO34" s="99">
        <f t="shared" si="8"/>
        <v>5652.8399999999992</v>
      </c>
      <c r="AP34" s="90">
        <v>0</v>
      </c>
      <c r="AQ34" s="101" t="str">
        <f t="shared" si="5"/>
        <v>0,01</v>
      </c>
    </row>
    <row r="35" spans="1:43" ht="15.75" customHeight="1">
      <c r="A35" s="78">
        <v>0</v>
      </c>
      <c r="B35" s="80" t="s">
        <v>669</v>
      </c>
      <c r="C35" s="80" t="s">
        <v>670</v>
      </c>
      <c r="D35" s="80" t="s">
        <v>72</v>
      </c>
      <c r="E35" s="80" t="s">
        <v>671</v>
      </c>
      <c r="F35" s="80" t="s">
        <v>672</v>
      </c>
      <c r="G35" s="80" t="s">
        <v>645</v>
      </c>
      <c r="H35" s="80" t="s">
        <v>642</v>
      </c>
      <c r="I35" s="80" t="s">
        <v>640</v>
      </c>
      <c r="J35" s="80" t="s">
        <v>84</v>
      </c>
      <c r="K35" s="80" t="s">
        <v>125</v>
      </c>
      <c r="L35" s="80" t="s">
        <v>646</v>
      </c>
      <c r="M35" s="80" t="s">
        <v>647</v>
      </c>
      <c r="N35" s="80">
        <v>160</v>
      </c>
      <c r="O35" s="95">
        <f t="shared" si="0"/>
        <v>179.84627226121708</v>
      </c>
      <c r="P35" s="80">
        <v>160</v>
      </c>
      <c r="Q35" s="80" t="s">
        <v>642</v>
      </c>
      <c r="R35" s="95">
        <f t="shared" si="6"/>
        <v>5652.8399999999992</v>
      </c>
      <c r="T35" s="80" t="s">
        <v>301</v>
      </c>
      <c r="U35" s="80" t="s">
        <v>648</v>
      </c>
      <c r="V35" s="80" t="s">
        <v>642</v>
      </c>
      <c r="W35" s="80" t="s">
        <v>650</v>
      </c>
      <c r="X35" s="80" t="s">
        <v>523</v>
      </c>
      <c r="Y35" s="80" t="s">
        <v>649</v>
      </c>
      <c r="Z35" s="80" t="s">
        <v>346</v>
      </c>
      <c r="AA35" s="80">
        <v>1</v>
      </c>
      <c r="AB35" s="80">
        <v>2</v>
      </c>
      <c r="AC35" s="113">
        <v>578</v>
      </c>
      <c r="AD35" s="97">
        <v>30</v>
      </c>
      <c r="AE35" s="105">
        <v>0.01</v>
      </c>
      <c r="AF35" s="80" t="s">
        <v>763</v>
      </c>
      <c r="AG35" s="78" t="s">
        <v>674</v>
      </c>
      <c r="AH35" s="78" t="s">
        <v>644</v>
      </c>
      <c r="AI35" s="78" t="s">
        <v>675</v>
      </c>
      <c r="AJ35" s="78" t="s">
        <v>644</v>
      </c>
      <c r="AK35" s="87">
        <v>16.3</v>
      </c>
      <c r="AL35" s="99">
        <f t="shared" si="7"/>
        <v>5652.8399999999992</v>
      </c>
      <c r="AM35" s="99">
        <v>1</v>
      </c>
      <c r="AN35" s="99"/>
      <c r="AO35" s="99">
        <f t="shared" si="8"/>
        <v>5652.8399999999992</v>
      </c>
      <c r="AP35" s="90">
        <v>0</v>
      </c>
      <c r="AQ35" s="101" t="str">
        <f t="shared" si="5"/>
        <v>0,01</v>
      </c>
    </row>
    <row r="36" spans="1:43">
      <c r="A36" s="78">
        <v>0</v>
      </c>
      <c r="B36" s="80" t="s">
        <v>669</v>
      </c>
      <c r="C36" s="80" t="s">
        <v>670</v>
      </c>
      <c r="D36" s="80" t="s">
        <v>72</v>
      </c>
      <c r="E36" s="80" t="s">
        <v>671</v>
      </c>
      <c r="F36" s="80" t="s">
        <v>672</v>
      </c>
      <c r="G36" s="80" t="s">
        <v>645</v>
      </c>
      <c r="H36" s="80" t="s">
        <v>642</v>
      </c>
      <c r="I36" s="80" t="s">
        <v>640</v>
      </c>
      <c r="J36" s="80" t="s">
        <v>84</v>
      </c>
      <c r="K36" s="80" t="s">
        <v>125</v>
      </c>
      <c r="L36" s="80" t="s">
        <v>646</v>
      </c>
      <c r="M36" s="80" t="s">
        <v>647</v>
      </c>
      <c r="N36" s="80">
        <v>200</v>
      </c>
      <c r="O36" s="95">
        <f t="shared" si="0"/>
        <v>441.34054542629963</v>
      </c>
      <c r="P36" s="80">
        <v>200</v>
      </c>
      <c r="Q36" s="80" t="s">
        <v>642</v>
      </c>
      <c r="R36" s="95">
        <f t="shared" si="6"/>
        <v>32925</v>
      </c>
      <c r="T36" s="80" t="s">
        <v>301</v>
      </c>
      <c r="U36" s="80" t="s">
        <v>648</v>
      </c>
      <c r="V36" s="80" t="s">
        <v>642</v>
      </c>
      <c r="W36" s="80" t="s">
        <v>650</v>
      </c>
      <c r="X36" s="80" t="s">
        <v>524</v>
      </c>
      <c r="Y36" s="80" t="s">
        <v>649</v>
      </c>
      <c r="Z36" s="80" t="s">
        <v>347</v>
      </c>
      <c r="AA36" s="80">
        <v>1</v>
      </c>
      <c r="AB36" s="80">
        <v>2</v>
      </c>
      <c r="AC36" s="113">
        <v>578</v>
      </c>
      <c r="AD36" s="97">
        <v>50</v>
      </c>
      <c r="AE36" s="105">
        <v>0.01</v>
      </c>
      <c r="AF36" s="80" t="s">
        <v>776</v>
      </c>
      <c r="AG36" s="78" t="s">
        <v>674</v>
      </c>
      <c r="AH36" s="78" t="s">
        <v>644</v>
      </c>
      <c r="AI36" s="78" t="s">
        <v>675</v>
      </c>
      <c r="AJ36" s="78" t="s">
        <v>644</v>
      </c>
      <c r="AK36" s="86">
        <v>62.5</v>
      </c>
      <c r="AL36" s="99">
        <f t="shared" si="7"/>
        <v>36125</v>
      </c>
      <c r="AM36" s="99">
        <v>1</v>
      </c>
      <c r="AN36" s="99">
        <v>3200</v>
      </c>
      <c r="AO36" s="99">
        <f t="shared" si="8"/>
        <v>32925</v>
      </c>
      <c r="AP36" s="90">
        <v>0</v>
      </c>
      <c r="AQ36" s="101">
        <f t="shared" si="5"/>
        <v>8.8581314878892758</v>
      </c>
    </row>
    <row r="37" spans="1:43">
      <c r="A37" s="78">
        <v>0</v>
      </c>
      <c r="B37" s="80" t="s">
        <v>669</v>
      </c>
      <c r="C37" s="80" t="s">
        <v>670</v>
      </c>
      <c r="D37" s="80" t="s">
        <v>64</v>
      </c>
      <c r="E37" s="80" t="s">
        <v>676</v>
      </c>
      <c r="F37" s="80" t="s">
        <v>677</v>
      </c>
      <c r="G37" s="80" t="s">
        <v>645</v>
      </c>
      <c r="H37" s="80" t="s">
        <v>642</v>
      </c>
      <c r="I37" s="80" t="s">
        <v>640</v>
      </c>
      <c r="J37" s="80" t="s">
        <v>84</v>
      </c>
      <c r="K37" s="80" t="s">
        <v>125</v>
      </c>
      <c r="L37" s="80" t="s">
        <v>646</v>
      </c>
      <c r="M37" s="80" t="s">
        <v>647</v>
      </c>
      <c r="N37" s="80">
        <v>200</v>
      </c>
      <c r="O37" s="95">
        <f t="shared" si="0"/>
        <v>274.33728303698786</v>
      </c>
      <c r="P37" s="80">
        <v>200</v>
      </c>
      <c r="Q37" s="80" t="s">
        <v>642</v>
      </c>
      <c r="R37" s="95">
        <f t="shared" si="6"/>
        <v>2239</v>
      </c>
      <c r="T37" s="80" t="s">
        <v>301</v>
      </c>
      <c r="U37" s="80" t="s">
        <v>648</v>
      </c>
      <c r="V37" s="80" t="s">
        <v>642</v>
      </c>
      <c r="W37" s="80" t="s">
        <v>650</v>
      </c>
      <c r="X37" s="80" t="s">
        <v>531</v>
      </c>
      <c r="Y37" s="80" t="s">
        <v>649</v>
      </c>
      <c r="Z37" s="80" t="s">
        <v>354</v>
      </c>
      <c r="AA37" s="80">
        <v>1</v>
      </c>
      <c r="AB37" s="80">
        <v>2</v>
      </c>
      <c r="AC37" s="113">
        <v>70</v>
      </c>
      <c r="AD37" s="97">
        <v>100</v>
      </c>
      <c r="AE37" s="105">
        <v>0.01</v>
      </c>
      <c r="AF37" s="80" t="s">
        <v>777</v>
      </c>
      <c r="AG37" s="78" t="s">
        <v>643</v>
      </c>
      <c r="AH37" s="78" t="s">
        <v>644</v>
      </c>
      <c r="AI37" s="78" t="s">
        <v>678</v>
      </c>
      <c r="AJ37" s="78" t="s">
        <v>644</v>
      </c>
      <c r="AK37" s="86">
        <v>38.85</v>
      </c>
      <c r="AL37" s="99">
        <f t="shared" si="7"/>
        <v>5439</v>
      </c>
      <c r="AM37" s="99">
        <v>1</v>
      </c>
      <c r="AN37" s="99">
        <v>3200</v>
      </c>
      <c r="AO37" s="99">
        <f t="shared" si="8"/>
        <v>2239</v>
      </c>
      <c r="AP37" s="90">
        <v>0</v>
      </c>
      <c r="AQ37" s="101">
        <f t="shared" si="5"/>
        <v>58.834344548630256</v>
      </c>
    </row>
    <row r="38" spans="1:43">
      <c r="A38" s="78">
        <v>0</v>
      </c>
      <c r="B38" s="80" t="s">
        <v>669</v>
      </c>
      <c r="C38" s="80" t="s">
        <v>670</v>
      </c>
      <c r="D38" s="80" t="s">
        <v>64</v>
      </c>
      <c r="E38" s="80" t="s">
        <v>676</v>
      </c>
      <c r="F38" s="80" t="s">
        <v>677</v>
      </c>
      <c r="G38" s="80" t="s">
        <v>645</v>
      </c>
      <c r="H38" s="80" t="s">
        <v>642</v>
      </c>
      <c r="I38" s="80" t="s">
        <v>640</v>
      </c>
      <c r="J38" s="80" t="s">
        <v>84</v>
      </c>
      <c r="K38" s="80" t="s">
        <v>125</v>
      </c>
      <c r="L38" s="80" t="s">
        <v>666</v>
      </c>
      <c r="M38" s="80" t="s">
        <v>647</v>
      </c>
      <c r="N38" s="80">
        <v>180</v>
      </c>
      <c r="O38" s="95">
        <f t="shared" si="0"/>
        <v>549.22378986383956</v>
      </c>
      <c r="P38" s="80">
        <v>180</v>
      </c>
      <c r="Q38" s="80" t="s">
        <v>642</v>
      </c>
      <c r="R38" s="95">
        <f t="shared" si="6"/>
        <v>2205</v>
      </c>
      <c r="T38" s="80" t="s">
        <v>301</v>
      </c>
      <c r="U38" s="80" t="s">
        <v>648</v>
      </c>
      <c r="V38" s="80" t="s">
        <v>642</v>
      </c>
      <c r="W38" s="80" t="s">
        <v>650</v>
      </c>
      <c r="X38" s="80" t="s">
        <v>473</v>
      </c>
      <c r="Y38" s="80" t="s">
        <v>649</v>
      </c>
      <c r="Z38" s="80" t="s">
        <v>312</v>
      </c>
      <c r="AA38" s="80">
        <v>1</v>
      </c>
      <c r="AB38" s="80">
        <v>1</v>
      </c>
      <c r="AC38" s="113">
        <v>70</v>
      </c>
      <c r="AD38" s="97">
        <v>50</v>
      </c>
      <c r="AE38" s="105">
        <v>0.01</v>
      </c>
      <c r="AF38" s="80" t="s">
        <v>764</v>
      </c>
      <c r="AG38" s="78" t="s">
        <v>643</v>
      </c>
      <c r="AH38" s="78" t="s">
        <v>644</v>
      </c>
      <c r="AI38" s="78" t="s">
        <v>679</v>
      </c>
      <c r="AJ38" s="78" t="s">
        <v>644</v>
      </c>
      <c r="AK38" s="86">
        <v>63</v>
      </c>
      <c r="AL38" s="99">
        <f t="shared" si="7"/>
        <v>2205</v>
      </c>
      <c r="AM38" s="107">
        <v>1</v>
      </c>
      <c r="AN38" s="99">
        <v>0</v>
      </c>
      <c r="AO38" s="99">
        <f t="shared" si="8"/>
        <v>2205</v>
      </c>
      <c r="AP38" s="90" t="s">
        <v>775</v>
      </c>
      <c r="AQ38" s="101" t="str">
        <f t="shared" ref="AQ38:AQ67" si="9">IF(AN38=0,"0,01",(1-(AO38/AL38))*100)</f>
        <v>0,01</v>
      </c>
    </row>
    <row r="39" spans="1:43">
      <c r="A39" s="78">
        <v>0</v>
      </c>
      <c r="B39" s="80" t="s">
        <v>669</v>
      </c>
      <c r="C39" s="80" t="s">
        <v>670</v>
      </c>
      <c r="D39" s="80" t="s">
        <v>64</v>
      </c>
      <c r="E39" s="80" t="s">
        <v>676</v>
      </c>
      <c r="F39" s="80" t="s">
        <v>677</v>
      </c>
      <c r="G39" s="80" t="s">
        <v>645</v>
      </c>
      <c r="H39" s="80" t="s">
        <v>642</v>
      </c>
      <c r="I39" s="80" t="s">
        <v>640</v>
      </c>
      <c r="J39" s="80" t="s">
        <v>84</v>
      </c>
      <c r="K39" s="80" t="s">
        <v>125</v>
      </c>
      <c r="L39" s="80" t="s">
        <v>666</v>
      </c>
      <c r="M39" s="80" t="s">
        <v>647</v>
      </c>
      <c r="N39" s="80">
        <v>180</v>
      </c>
      <c r="O39" s="95">
        <f t="shared" si="0"/>
        <v>549.22378986383956</v>
      </c>
      <c r="P39" s="80">
        <v>180</v>
      </c>
      <c r="Q39" s="80" t="s">
        <v>642</v>
      </c>
      <c r="R39" s="95">
        <f t="shared" si="6"/>
        <v>2205</v>
      </c>
      <c r="T39" s="80" t="s">
        <v>301</v>
      </c>
      <c r="U39" s="80" t="s">
        <v>648</v>
      </c>
      <c r="V39" s="80" t="s">
        <v>642</v>
      </c>
      <c r="W39" s="80" t="s">
        <v>650</v>
      </c>
      <c r="X39" s="80" t="s">
        <v>474</v>
      </c>
      <c r="Y39" s="80" t="s">
        <v>649</v>
      </c>
      <c r="Z39" s="80" t="s">
        <v>313</v>
      </c>
      <c r="AA39" s="80">
        <v>1</v>
      </c>
      <c r="AB39" s="80">
        <v>1</v>
      </c>
      <c r="AC39" s="113">
        <v>70</v>
      </c>
      <c r="AD39" s="97">
        <v>50</v>
      </c>
      <c r="AE39" s="105">
        <v>0.01</v>
      </c>
      <c r="AF39" s="80" t="s">
        <v>764</v>
      </c>
      <c r="AG39" s="78" t="s">
        <v>643</v>
      </c>
      <c r="AH39" s="78" t="s">
        <v>644</v>
      </c>
      <c r="AI39" s="78" t="s">
        <v>679</v>
      </c>
      <c r="AJ39" s="78" t="s">
        <v>644</v>
      </c>
      <c r="AK39" s="86">
        <v>63</v>
      </c>
      <c r="AL39" s="99">
        <f t="shared" si="7"/>
        <v>2205</v>
      </c>
      <c r="AM39" s="107">
        <v>1</v>
      </c>
      <c r="AN39" s="99">
        <v>0</v>
      </c>
      <c r="AO39" s="99">
        <f t="shared" si="8"/>
        <v>2205</v>
      </c>
      <c r="AP39" s="90" t="s">
        <v>775</v>
      </c>
      <c r="AQ39" s="101" t="str">
        <f t="shared" si="9"/>
        <v>0,01</v>
      </c>
    </row>
    <row r="40" spans="1:43">
      <c r="A40" s="78">
        <v>0</v>
      </c>
      <c r="B40" s="80" t="s">
        <v>669</v>
      </c>
      <c r="C40" s="80" t="s">
        <v>670</v>
      </c>
      <c r="D40" s="80" t="s">
        <v>64</v>
      </c>
      <c r="E40" s="80" t="s">
        <v>676</v>
      </c>
      <c r="F40" s="80" t="s">
        <v>677</v>
      </c>
      <c r="G40" s="80" t="s">
        <v>645</v>
      </c>
      <c r="H40" s="80" t="s">
        <v>642</v>
      </c>
      <c r="I40" s="80" t="s">
        <v>640</v>
      </c>
      <c r="J40" s="80" t="s">
        <v>84</v>
      </c>
      <c r="K40" s="80" t="s">
        <v>125</v>
      </c>
      <c r="L40" s="80" t="s">
        <v>646</v>
      </c>
      <c r="M40" s="80" t="s">
        <v>647</v>
      </c>
      <c r="N40" s="80">
        <v>200</v>
      </c>
      <c r="O40" s="95">
        <f t="shared" si="0"/>
        <v>274.33728303698786</v>
      </c>
      <c r="P40" s="80">
        <v>200</v>
      </c>
      <c r="Q40" s="80" t="s">
        <v>642</v>
      </c>
      <c r="R40" s="95">
        <f t="shared" si="6"/>
        <v>2239</v>
      </c>
      <c r="T40" s="80" t="s">
        <v>301</v>
      </c>
      <c r="U40" s="80" t="s">
        <v>648</v>
      </c>
      <c r="V40" s="80" t="s">
        <v>642</v>
      </c>
      <c r="W40" s="80" t="s">
        <v>650</v>
      </c>
      <c r="X40" s="80" t="s">
        <v>532</v>
      </c>
      <c r="Y40" s="80" t="s">
        <v>649</v>
      </c>
      <c r="Z40" s="80" t="s">
        <v>355</v>
      </c>
      <c r="AA40" s="80">
        <v>1</v>
      </c>
      <c r="AB40" s="80">
        <v>2</v>
      </c>
      <c r="AC40" s="113">
        <v>70</v>
      </c>
      <c r="AD40" s="97">
        <v>100</v>
      </c>
      <c r="AE40" s="105">
        <v>0.01</v>
      </c>
      <c r="AF40" s="80" t="s">
        <v>778</v>
      </c>
      <c r="AG40" s="78" t="s">
        <v>680</v>
      </c>
      <c r="AH40" s="78" t="s">
        <v>644</v>
      </c>
      <c r="AI40" s="78" t="s">
        <v>681</v>
      </c>
      <c r="AJ40" s="78" t="s">
        <v>644</v>
      </c>
      <c r="AK40" s="86">
        <v>38.85</v>
      </c>
      <c r="AL40" s="99">
        <f t="shared" si="7"/>
        <v>5439</v>
      </c>
      <c r="AM40" s="99">
        <v>1</v>
      </c>
      <c r="AN40" s="99">
        <v>3200</v>
      </c>
      <c r="AO40" s="99">
        <f t="shared" si="8"/>
        <v>2239</v>
      </c>
      <c r="AP40" s="90">
        <v>0</v>
      </c>
      <c r="AQ40" s="101">
        <f t="shared" si="9"/>
        <v>58.834344548630256</v>
      </c>
    </row>
    <row r="41" spans="1:43">
      <c r="A41" s="78">
        <v>0</v>
      </c>
      <c r="B41" s="80" t="s">
        <v>669</v>
      </c>
      <c r="C41" s="80" t="s">
        <v>670</v>
      </c>
      <c r="D41" s="80" t="s">
        <v>64</v>
      </c>
      <c r="E41" s="80" t="s">
        <v>676</v>
      </c>
      <c r="F41" s="80" t="s">
        <v>677</v>
      </c>
      <c r="G41" s="80" t="s">
        <v>645</v>
      </c>
      <c r="H41" s="80" t="s">
        <v>642</v>
      </c>
      <c r="I41" s="80" t="s">
        <v>640</v>
      </c>
      <c r="J41" s="80" t="s">
        <v>84</v>
      </c>
      <c r="K41" s="80" t="s">
        <v>125</v>
      </c>
      <c r="L41" s="80" t="s">
        <v>646</v>
      </c>
      <c r="M41" s="80" t="s">
        <v>647</v>
      </c>
      <c r="N41" s="80">
        <v>200</v>
      </c>
      <c r="O41" s="95">
        <f t="shared" si="0"/>
        <v>281.75180420014971</v>
      </c>
      <c r="P41" s="80">
        <v>200</v>
      </c>
      <c r="Q41" s="80" t="s">
        <v>642</v>
      </c>
      <c r="R41" s="95">
        <f t="shared" si="6"/>
        <v>2386</v>
      </c>
      <c r="T41" s="80" t="s">
        <v>301</v>
      </c>
      <c r="U41" s="80" t="s">
        <v>648</v>
      </c>
      <c r="V41" s="80" t="s">
        <v>642</v>
      </c>
      <c r="W41" s="80" t="s">
        <v>650</v>
      </c>
      <c r="X41" s="80" t="s">
        <v>533</v>
      </c>
      <c r="Y41" s="80" t="s">
        <v>649</v>
      </c>
      <c r="Z41" s="80" t="s">
        <v>356</v>
      </c>
      <c r="AA41" s="80">
        <v>1</v>
      </c>
      <c r="AB41" s="80">
        <v>2</v>
      </c>
      <c r="AC41" s="113">
        <v>70</v>
      </c>
      <c r="AD41" s="97">
        <v>100</v>
      </c>
      <c r="AE41" s="105">
        <v>0.01</v>
      </c>
      <c r="AF41" s="80" t="s">
        <v>779</v>
      </c>
      <c r="AG41" s="78" t="s">
        <v>680</v>
      </c>
      <c r="AH41" s="78" t="s">
        <v>644</v>
      </c>
      <c r="AI41" s="78" t="s">
        <v>681</v>
      </c>
      <c r="AJ41" s="78" t="s">
        <v>644</v>
      </c>
      <c r="AK41" s="86">
        <v>39.9</v>
      </c>
      <c r="AL41" s="99">
        <f t="shared" si="7"/>
        <v>5586</v>
      </c>
      <c r="AM41" s="99">
        <v>1</v>
      </c>
      <c r="AN41" s="99">
        <v>3200</v>
      </c>
      <c r="AO41" s="99">
        <f t="shared" si="8"/>
        <v>2386</v>
      </c>
      <c r="AP41" s="90">
        <v>0</v>
      </c>
      <c r="AQ41" s="101">
        <f t="shared" si="9"/>
        <v>57.286072323666318</v>
      </c>
    </row>
    <row r="42" spans="1:43" s="83" customFormat="1">
      <c r="A42" s="78">
        <v>0</v>
      </c>
      <c r="B42" s="80" t="s">
        <v>669</v>
      </c>
      <c r="C42" s="80" t="s">
        <v>670</v>
      </c>
      <c r="D42" s="80" t="s">
        <v>64</v>
      </c>
      <c r="E42" s="80" t="s">
        <v>676</v>
      </c>
      <c r="F42" s="80" t="s">
        <v>677</v>
      </c>
      <c r="G42" s="80" t="s">
        <v>645</v>
      </c>
      <c r="H42" s="80" t="s">
        <v>642</v>
      </c>
      <c r="I42" s="80" t="s">
        <v>640</v>
      </c>
      <c r="J42" s="80" t="s">
        <v>84</v>
      </c>
      <c r="K42" s="80" t="s">
        <v>125</v>
      </c>
      <c r="L42" s="80" t="s">
        <v>646</v>
      </c>
      <c r="M42" s="80" t="s">
        <v>647</v>
      </c>
      <c r="N42" s="80">
        <v>200</v>
      </c>
      <c r="O42" s="95">
        <f t="shared" si="0"/>
        <v>281.75180420014971</v>
      </c>
      <c r="P42" s="80">
        <v>200</v>
      </c>
      <c r="Q42" s="80" t="s">
        <v>642</v>
      </c>
      <c r="R42" s="95">
        <f t="shared" si="6"/>
        <v>2386</v>
      </c>
      <c r="S42" s="95"/>
      <c r="T42" s="80" t="s">
        <v>301</v>
      </c>
      <c r="U42" s="80" t="s">
        <v>648</v>
      </c>
      <c r="V42" s="80" t="s">
        <v>642</v>
      </c>
      <c r="W42" s="80" t="s">
        <v>650</v>
      </c>
      <c r="X42" s="80" t="s">
        <v>534</v>
      </c>
      <c r="Y42" s="80" t="s">
        <v>649</v>
      </c>
      <c r="Z42" s="80" t="s">
        <v>357</v>
      </c>
      <c r="AA42" s="80">
        <v>1</v>
      </c>
      <c r="AB42" s="80">
        <v>2</v>
      </c>
      <c r="AC42" s="113">
        <v>70</v>
      </c>
      <c r="AD42" s="97">
        <v>100</v>
      </c>
      <c r="AE42" s="105">
        <v>0.01</v>
      </c>
      <c r="AF42" s="80" t="s">
        <v>779</v>
      </c>
      <c r="AG42" s="78" t="s">
        <v>680</v>
      </c>
      <c r="AH42" s="78" t="s">
        <v>644</v>
      </c>
      <c r="AI42" s="78" t="s">
        <v>681</v>
      </c>
      <c r="AJ42" s="78" t="s">
        <v>644</v>
      </c>
      <c r="AK42" s="86">
        <v>39.9</v>
      </c>
      <c r="AL42" s="99">
        <f t="shared" si="7"/>
        <v>5586</v>
      </c>
      <c r="AM42" s="99">
        <v>1</v>
      </c>
      <c r="AN42" s="99">
        <v>3200</v>
      </c>
      <c r="AO42" s="99">
        <f t="shared" si="8"/>
        <v>2386</v>
      </c>
      <c r="AP42" s="90">
        <v>0</v>
      </c>
      <c r="AQ42" s="101">
        <f t="shared" si="9"/>
        <v>57.286072323666318</v>
      </c>
    </row>
    <row r="43" spans="1:43">
      <c r="A43" s="78">
        <v>0</v>
      </c>
      <c r="B43" s="104" t="s">
        <v>669</v>
      </c>
      <c r="C43" s="80" t="s">
        <v>670</v>
      </c>
      <c r="D43" s="80" t="s">
        <v>47</v>
      </c>
      <c r="E43" s="80" t="s">
        <v>682</v>
      </c>
      <c r="F43" s="80" t="s">
        <v>683</v>
      </c>
      <c r="G43" s="80" t="s">
        <v>645</v>
      </c>
      <c r="H43" s="80" t="s">
        <v>642</v>
      </c>
      <c r="I43" s="80" t="s">
        <v>640</v>
      </c>
      <c r="J43" s="80" t="s">
        <v>101</v>
      </c>
      <c r="K43" s="80" t="s">
        <v>125</v>
      </c>
      <c r="L43" s="80" t="s">
        <v>152</v>
      </c>
      <c r="M43" s="80" t="s">
        <v>45</v>
      </c>
      <c r="N43" s="80">
        <v>650</v>
      </c>
      <c r="O43" s="95">
        <v>305</v>
      </c>
      <c r="P43" s="80">
        <v>305</v>
      </c>
      <c r="Q43" s="80" t="s">
        <v>642</v>
      </c>
      <c r="R43" s="95">
        <f t="shared" si="6"/>
        <v>104850</v>
      </c>
      <c r="T43" s="80" t="s">
        <v>301</v>
      </c>
      <c r="U43" s="80" t="s">
        <v>648</v>
      </c>
      <c r="V43" s="80" t="s">
        <v>642</v>
      </c>
      <c r="W43" s="80" t="s">
        <v>650</v>
      </c>
      <c r="X43" s="80" t="s">
        <v>476</v>
      </c>
      <c r="Y43" s="80" t="s">
        <v>649</v>
      </c>
      <c r="Z43" s="80" t="s">
        <v>315</v>
      </c>
      <c r="AA43" s="80">
        <v>1</v>
      </c>
      <c r="AB43" s="80">
        <v>2</v>
      </c>
      <c r="AC43" s="113">
        <v>101</v>
      </c>
      <c r="AD43" s="97">
        <v>100</v>
      </c>
      <c r="AE43" s="105">
        <v>0.01</v>
      </c>
      <c r="AF43" s="80" t="s">
        <v>783</v>
      </c>
      <c r="AG43" s="78" t="s">
        <v>684</v>
      </c>
      <c r="AH43" s="78" t="s">
        <v>644</v>
      </c>
      <c r="AI43" s="78" t="s">
        <v>685</v>
      </c>
      <c r="AJ43" s="78" t="s">
        <v>644</v>
      </c>
      <c r="AK43" s="86">
        <v>525</v>
      </c>
      <c r="AL43" s="99">
        <f t="shared" si="7"/>
        <v>106050</v>
      </c>
      <c r="AM43" s="99">
        <v>1</v>
      </c>
      <c r="AN43" s="99">
        <v>1200</v>
      </c>
      <c r="AO43" s="99">
        <f t="shared" si="8"/>
        <v>104850</v>
      </c>
      <c r="AP43" s="90" t="s">
        <v>626</v>
      </c>
      <c r="AQ43" s="101">
        <f t="shared" si="9"/>
        <v>1.1315417256011262</v>
      </c>
    </row>
    <row r="44" spans="1:43">
      <c r="A44" s="78">
        <v>0</v>
      </c>
      <c r="B44" s="104" t="s">
        <v>669</v>
      </c>
      <c r="C44" s="80" t="s">
        <v>670</v>
      </c>
      <c r="D44" s="80" t="s">
        <v>47</v>
      </c>
      <c r="E44" s="80" t="s">
        <v>682</v>
      </c>
      <c r="F44" s="80" t="s">
        <v>683</v>
      </c>
      <c r="G44" s="80" t="s">
        <v>645</v>
      </c>
      <c r="H44" s="80" t="s">
        <v>642</v>
      </c>
      <c r="I44" s="80" t="s">
        <v>640</v>
      </c>
      <c r="J44" s="80" t="s">
        <v>101</v>
      </c>
      <c r="K44" s="80" t="s">
        <v>125</v>
      </c>
      <c r="L44" s="80" t="s">
        <v>152</v>
      </c>
      <c r="M44" s="80" t="s">
        <v>45</v>
      </c>
      <c r="N44" s="80">
        <v>650</v>
      </c>
      <c r="O44" s="95">
        <v>305</v>
      </c>
      <c r="P44" s="80">
        <v>305</v>
      </c>
      <c r="Q44" s="80" t="s">
        <v>642</v>
      </c>
      <c r="R44" s="95">
        <f t="shared" si="6"/>
        <v>104850</v>
      </c>
      <c r="T44" s="80" t="s">
        <v>301</v>
      </c>
      <c r="U44" s="80" t="s">
        <v>648</v>
      </c>
      <c r="V44" s="80" t="s">
        <v>642</v>
      </c>
      <c r="W44" s="80" t="s">
        <v>650</v>
      </c>
      <c r="X44" s="80" t="s">
        <v>477</v>
      </c>
      <c r="Y44" s="80" t="s">
        <v>649</v>
      </c>
      <c r="Z44" s="80" t="s">
        <v>316</v>
      </c>
      <c r="AA44" s="80">
        <v>1</v>
      </c>
      <c r="AB44" s="80">
        <v>2</v>
      </c>
      <c r="AC44" s="113">
        <v>101</v>
      </c>
      <c r="AD44" s="97">
        <v>100</v>
      </c>
      <c r="AE44" s="105">
        <v>0.01</v>
      </c>
      <c r="AF44" s="80" t="s">
        <v>784</v>
      </c>
      <c r="AG44" s="78" t="s">
        <v>684</v>
      </c>
      <c r="AH44" s="78" t="s">
        <v>644</v>
      </c>
      <c r="AI44" s="78" t="s">
        <v>685</v>
      </c>
      <c r="AJ44" s="78" t="s">
        <v>644</v>
      </c>
      <c r="AK44" s="86">
        <v>525</v>
      </c>
      <c r="AL44" s="99">
        <f t="shared" si="7"/>
        <v>106050</v>
      </c>
      <c r="AM44" s="99">
        <v>1</v>
      </c>
      <c r="AN44" s="99">
        <v>1200</v>
      </c>
      <c r="AO44" s="99">
        <f t="shared" si="8"/>
        <v>104850</v>
      </c>
      <c r="AP44" s="90" t="s">
        <v>626</v>
      </c>
      <c r="AQ44" s="101">
        <f t="shared" si="9"/>
        <v>1.1315417256011262</v>
      </c>
    </row>
    <row r="45" spans="1:43" s="83" customFormat="1">
      <c r="A45" s="83">
        <v>0</v>
      </c>
      <c r="B45" s="80" t="s">
        <v>669</v>
      </c>
      <c r="C45" s="80" t="s">
        <v>670</v>
      </c>
      <c r="D45" s="80" t="s">
        <v>56</v>
      </c>
      <c r="E45" s="80" t="s">
        <v>686</v>
      </c>
      <c r="F45" s="80" t="s">
        <v>687</v>
      </c>
      <c r="G45" s="80" t="s">
        <v>645</v>
      </c>
      <c r="H45" s="80" t="s">
        <v>642</v>
      </c>
      <c r="I45" s="80" t="s">
        <v>640</v>
      </c>
      <c r="J45" s="80" t="s">
        <v>84</v>
      </c>
      <c r="K45" s="80" t="s">
        <v>125</v>
      </c>
      <c r="L45" s="80" t="s">
        <v>646</v>
      </c>
      <c r="M45" s="80" t="s">
        <v>647</v>
      </c>
      <c r="N45" s="80">
        <v>220</v>
      </c>
      <c r="O45" s="95">
        <f t="shared" ref="O45:O73" si="10">((4*(AK45)*100)/(4.51*3.14*N45/100*N45/100))</f>
        <v>306.38517203148075</v>
      </c>
      <c r="P45" s="80">
        <v>220</v>
      </c>
      <c r="Q45" s="80" t="s">
        <v>642</v>
      </c>
      <c r="R45" s="95">
        <f t="shared" si="6"/>
        <v>525</v>
      </c>
      <c r="S45" s="95"/>
      <c r="T45" s="80" t="s">
        <v>301</v>
      </c>
      <c r="U45" s="80" t="s">
        <v>648</v>
      </c>
      <c r="V45" s="80" t="s">
        <v>642</v>
      </c>
      <c r="W45" s="80" t="s">
        <v>650</v>
      </c>
      <c r="X45" s="80" t="s">
        <v>470</v>
      </c>
      <c r="Y45" s="80" t="s">
        <v>649</v>
      </c>
      <c r="Z45" s="80" t="s">
        <v>310</v>
      </c>
      <c r="AA45" s="80">
        <v>1</v>
      </c>
      <c r="AB45" s="80">
        <v>4</v>
      </c>
      <c r="AC45" s="113">
        <v>6</v>
      </c>
      <c r="AD45" s="97">
        <v>100</v>
      </c>
      <c r="AE45" s="105">
        <v>0.01</v>
      </c>
      <c r="AF45" s="80" t="s">
        <v>785</v>
      </c>
      <c r="AG45" s="83" t="s">
        <v>643</v>
      </c>
      <c r="AH45" s="83" t="s">
        <v>644</v>
      </c>
      <c r="AI45" s="83" t="s">
        <v>685</v>
      </c>
      <c r="AJ45" s="83" t="s">
        <v>644</v>
      </c>
      <c r="AK45" s="86">
        <v>52.5</v>
      </c>
      <c r="AL45" s="99">
        <f t="shared" si="7"/>
        <v>1260</v>
      </c>
      <c r="AM45" s="99">
        <v>1</v>
      </c>
      <c r="AN45" s="99">
        <v>735</v>
      </c>
      <c r="AO45" s="99">
        <f t="shared" si="8"/>
        <v>525</v>
      </c>
      <c r="AP45" s="90" t="s">
        <v>780</v>
      </c>
      <c r="AQ45" s="101">
        <f t="shared" si="9"/>
        <v>58.333333333333329</v>
      </c>
    </row>
    <row r="46" spans="1:43" s="83" customFormat="1">
      <c r="A46" s="78">
        <v>0</v>
      </c>
      <c r="B46" s="104">
        <v>401</v>
      </c>
      <c r="C46" s="80" t="s">
        <v>796</v>
      </c>
      <c r="D46" s="80" t="s">
        <v>47</v>
      </c>
      <c r="E46" s="80" t="s">
        <v>795</v>
      </c>
      <c r="F46" s="80" t="s">
        <v>654</v>
      </c>
      <c r="G46" s="80" t="s">
        <v>655</v>
      </c>
      <c r="H46" s="80" t="s">
        <v>642</v>
      </c>
      <c r="I46" s="80" t="s">
        <v>640</v>
      </c>
      <c r="J46" s="80" t="s">
        <v>84</v>
      </c>
      <c r="K46" s="80" t="s">
        <v>125</v>
      </c>
      <c r="L46" s="80" t="s">
        <v>152</v>
      </c>
      <c r="M46" s="80" t="s">
        <v>45</v>
      </c>
      <c r="N46" s="80">
        <v>240</v>
      </c>
      <c r="O46" s="95">
        <f t="shared" si="10"/>
        <v>1446.6162322306491</v>
      </c>
      <c r="P46" s="80">
        <v>240</v>
      </c>
      <c r="Q46" s="80" t="s">
        <v>642</v>
      </c>
      <c r="R46" s="95">
        <f t="shared" ref="R46:R74" si="11">AO46</f>
        <v>119180</v>
      </c>
      <c r="S46" s="95"/>
      <c r="T46" s="80" t="s">
        <v>301</v>
      </c>
      <c r="U46" s="80" t="s">
        <v>648</v>
      </c>
      <c r="V46" s="80" t="s">
        <v>642</v>
      </c>
      <c r="W46" s="80" t="s">
        <v>650</v>
      </c>
      <c r="X46" s="80" t="s">
        <v>480</v>
      </c>
      <c r="Y46" s="80" t="s">
        <v>649</v>
      </c>
      <c r="Z46" s="80" t="s">
        <v>771</v>
      </c>
      <c r="AA46" s="80">
        <v>1</v>
      </c>
      <c r="AB46" s="80">
        <v>4</v>
      </c>
      <c r="AC46" s="113">
        <v>101</v>
      </c>
      <c r="AD46" s="97">
        <v>100</v>
      </c>
      <c r="AE46" s="105">
        <v>0.01</v>
      </c>
      <c r="AF46" s="80" t="s">
        <v>765</v>
      </c>
      <c r="AG46" s="78" t="s">
        <v>643</v>
      </c>
      <c r="AH46" s="78" t="s">
        <v>644</v>
      </c>
      <c r="AI46" s="78" t="s">
        <v>656</v>
      </c>
      <c r="AJ46" s="78" t="s">
        <v>644</v>
      </c>
      <c r="AK46" s="86">
        <v>295</v>
      </c>
      <c r="AL46" s="99">
        <f t="shared" si="7"/>
        <v>119180</v>
      </c>
      <c r="AM46" s="99">
        <v>1</v>
      </c>
      <c r="AN46" s="99"/>
      <c r="AO46" s="99">
        <f t="shared" si="8"/>
        <v>119180</v>
      </c>
      <c r="AP46" s="90" t="s">
        <v>626</v>
      </c>
      <c r="AQ46" s="101" t="str">
        <f t="shared" si="9"/>
        <v>0,01</v>
      </c>
    </row>
    <row r="47" spans="1:43" s="83" customFormat="1">
      <c r="A47" s="83">
        <v>0</v>
      </c>
      <c r="B47" s="80" t="s">
        <v>669</v>
      </c>
      <c r="C47" s="80" t="s">
        <v>670</v>
      </c>
      <c r="D47" s="80" t="s">
        <v>56</v>
      </c>
      <c r="E47" s="80" t="s">
        <v>686</v>
      </c>
      <c r="F47" s="80" t="s">
        <v>687</v>
      </c>
      <c r="G47" s="80" t="s">
        <v>645</v>
      </c>
      <c r="H47" s="80" t="s">
        <v>642</v>
      </c>
      <c r="I47" s="80" t="s">
        <v>640</v>
      </c>
      <c r="J47" s="80" t="s">
        <v>84</v>
      </c>
      <c r="K47" s="80" t="s">
        <v>125</v>
      </c>
      <c r="L47" s="80" t="s">
        <v>646</v>
      </c>
      <c r="M47" s="80" t="s">
        <v>647</v>
      </c>
      <c r="N47" s="80">
        <v>220</v>
      </c>
      <c r="O47" s="95">
        <f t="shared" si="10"/>
        <v>531.06763152123324</v>
      </c>
      <c r="P47" s="80">
        <v>220</v>
      </c>
      <c r="Q47" s="80" t="s">
        <v>642</v>
      </c>
      <c r="R47" s="95">
        <f t="shared" si="11"/>
        <v>910</v>
      </c>
      <c r="S47" s="95"/>
      <c r="T47" s="80" t="s">
        <v>301</v>
      </c>
      <c r="U47" s="80" t="s">
        <v>648</v>
      </c>
      <c r="V47" s="80" t="s">
        <v>642</v>
      </c>
      <c r="W47" s="80" t="s">
        <v>650</v>
      </c>
      <c r="X47" s="80" t="s">
        <v>536</v>
      </c>
      <c r="Y47" s="80" t="s">
        <v>649</v>
      </c>
      <c r="Z47" s="80" t="s">
        <v>359</v>
      </c>
      <c r="AA47" s="80">
        <v>1</v>
      </c>
      <c r="AB47" s="80">
        <v>4</v>
      </c>
      <c r="AC47" s="113">
        <v>6</v>
      </c>
      <c r="AD47" s="97">
        <v>100</v>
      </c>
      <c r="AE47" s="105">
        <v>0.01</v>
      </c>
      <c r="AF47" s="80" t="s">
        <v>786</v>
      </c>
      <c r="AG47" s="83" t="s">
        <v>690</v>
      </c>
      <c r="AH47" s="83" t="s">
        <v>644</v>
      </c>
      <c r="AI47" s="83" t="s">
        <v>691</v>
      </c>
      <c r="AJ47" s="83" t="s">
        <v>644</v>
      </c>
      <c r="AK47" s="86">
        <v>91</v>
      </c>
      <c r="AL47" s="99">
        <f t="shared" si="7"/>
        <v>2184</v>
      </c>
      <c r="AM47" s="99">
        <v>1</v>
      </c>
      <c r="AN47" s="99">
        <v>1274</v>
      </c>
      <c r="AO47" s="99">
        <f t="shared" si="8"/>
        <v>910</v>
      </c>
      <c r="AP47" s="90" t="s">
        <v>780</v>
      </c>
      <c r="AQ47" s="101">
        <f t="shared" si="9"/>
        <v>58.333333333333329</v>
      </c>
    </row>
    <row r="48" spans="1:43" s="83" customFormat="1">
      <c r="A48" s="83">
        <v>0</v>
      </c>
      <c r="B48" s="80" t="s">
        <v>669</v>
      </c>
      <c r="C48" s="80" t="s">
        <v>670</v>
      </c>
      <c r="D48" s="80" t="s">
        <v>56</v>
      </c>
      <c r="E48" s="80" t="s">
        <v>686</v>
      </c>
      <c r="F48" s="80" t="s">
        <v>687</v>
      </c>
      <c r="G48" s="80" t="s">
        <v>645</v>
      </c>
      <c r="H48" s="80" t="s">
        <v>642</v>
      </c>
      <c r="I48" s="80" t="s">
        <v>640</v>
      </c>
      <c r="J48" s="80" t="s">
        <v>84</v>
      </c>
      <c r="K48" s="80" t="s">
        <v>125</v>
      </c>
      <c r="L48" s="80" t="s">
        <v>646</v>
      </c>
      <c r="M48" s="80" t="s">
        <v>647</v>
      </c>
      <c r="N48" s="80">
        <v>220</v>
      </c>
      <c r="O48" s="95">
        <f t="shared" si="10"/>
        <v>531.06763152123324</v>
      </c>
      <c r="P48" s="80">
        <v>220</v>
      </c>
      <c r="Q48" s="80" t="s">
        <v>642</v>
      </c>
      <c r="R48" s="95">
        <f t="shared" si="11"/>
        <v>910</v>
      </c>
      <c r="S48" s="95"/>
      <c r="T48" s="80" t="s">
        <v>301</v>
      </c>
      <c r="U48" s="80" t="s">
        <v>648</v>
      </c>
      <c r="V48" s="80" t="s">
        <v>642</v>
      </c>
      <c r="W48" s="80" t="s">
        <v>650</v>
      </c>
      <c r="X48" s="80" t="s">
        <v>537</v>
      </c>
      <c r="Y48" s="80" t="s">
        <v>649</v>
      </c>
      <c r="Z48" s="80" t="s">
        <v>360</v>
      </c>
      <c r="AA48" s="80">
        <v>1</v>
      </c>
      <c r="AB48" s="80">
        <v>4</v>
      </c>
      <c r="AC48" s="113">
        <v>6</v>
      </c>
      <c r="AD48" s="97">
        <v>100</v>
      </c>
      <c r="AE48" s="105">
        <v>0.01</v>
      </c>
      <c r="AF48" s="80" t="s">
        <v>787</v>
      </c>
      <c r="AG48" s="83" t="s">
        <v>690</v>
      </c>
      <c r="AH48" s="83" t="s">
        <v>644</v>
      </c>
      <c r="AI48" s="83" t="s">
        <v>691</v>
      </c>
      <c r="AJ48" s="83" t="s">
        <v>644</v>
      </c>
      <c r="AK48" s="86">
        <v>91</v>
      </c>
      <c r="AL48" s="99">
        <f t="shared" si="7"/>
        <v>2184</v>
      </c>
      <c r="AM48" s="99">
        <v>1</v>
      </c>
      <c r="AN48" s="99">
        <v>1274</v>
      </c>
      <c r="AO48" s="99">
        <f t="shared" si="8"/>
        <v>910</v>
      </c>
      <c r="AP48" s="90" t="s">
        <v>780</v>
      </c>
      <c r="AQ48" s="101">
        <f t="shared" si="9"/>
        <v>58.333333333333329</v>
      </c>
    </row>
    <row r="49" spans="1:43" s="83" customFormat="1">
      <c r="A49" s="83">
        <v>0</v>
      </c>
      <c r="B49" s="80" t="s">
        <v>669</v>
      </c>
      <c r="C49" s="80" t="s">
        <v>670</v>
      </c>
      <c r="D49" s="80" t="s">
        <v>56</v>
      </c>
      <c r="E49" s="80" t="s">
        <v>686</v>
      </c>
      <c r="F49" s="80" t="s">
        <v>687</v>
      </c>
      <c r="G49" s="80" t="s">
        <v>645</v>
      </c>
      <c r="H49" s="80" t="s">
        <v>642</v>
      </c>
      <c r="I49" s="80" t="s">
        <v>640</v>
      </c>
      <c r="J49" s="80" t="s">
        <v>84</v>
      </c>
      <c r="K49" s="80" t="s">
        <v>125</v>
      </c>
      <c r="L49" s="80" t="s">
        <v>646</v>
      </c>
      <c r="M49" s="80" t="s">
        <v>647</v>
      </c>
      <c r="N49" s="80">
        <v>280</v>
      </c>
      <c r="O49" s="95">
        <f t="shared" si="10"/>
        <v>268.7673852147098</v>
      </c>
      <c r="P49" s="80">
        <v>280</v>
      </c>
      <c r="Q49" s="80" t="s">
        <v>642</v>
      </c>
      <c r="R49" s="95">
        <f t="shared" si="11"/>
        <v>6564.7999999999993</v>
      </c>
      <c r="S49" s="95"/>
      <c r="T49" s="80" t="s">
        <v>301</v>
      </c>
      <c r="U49" s="80" t="s">
        <v>648</v>
      </c>
      <c r="V49" s="80" t="s">
        <v>642</v>
      </c>
      <c r="W49" s="80" t="s">
        <v>650</v>
      </c>
      <c r="X49" s="80" t="s">
        <v>538</v>
      </c>
      <c r="Y49" s="80" t="s">
        <v>649</v>
      </c>
      <c r="Z49" s="80" t="s">
        <v>361</v>
      </c>
      <c r="AA49" s="80">
        <v>1</v>
      </c>
      <c r="AB49" s="80">
        <v>4</v>
      </c>
      <c r="AC49" s="113">
        <v>22</v>
      </c>
      <c r="AD49" s="97">
        <v>100</v>
      </c>
      <c r="AE49" s="105">
        <v>0.01</v>
      </c>
      <c r="AF49" s="80" t="s">
        <v>766</v>
      </c>
      <c r="AG49" s="83" t="s">
        <v>690</v>
      </c>
      <c r="AH49" s="83" t="s">
        <v>644</v>
      </c>
      <c r="AI49" s="83" t="s">
        <v>691</v>
      </c>
      <c r="AJ49" s="83" t="s">
        <v>644</v>
      </c>
      <c r="AK49" s="86">
        <v>74.599999999999994</v>
      </c>
      <c r="AL49" s="99">
        <f t="shared" si="7"/>
        <v>6564.7999999999993</v>
      </c>
      <c r="AM49" s="99">
        <v>1</v>
      </c>
      <c r="AN49" s="99"/>
      <c r="AO49" s="99">
        <f t="shared" si="8"/>
        <v>6564.7999999999993</v>
      </c>
      <c r="AP49" s="90">
        <v>0</v>
      </c>
      <c r="AQ49" s="101" t="str">
        <f t="shared" si="9"/>
        <v>0,01</v>
      </c>
    </row>
    <row r="50" spans="1:43" s="83" customFormat="1">
      <c r="A50" s="83">
        <v>0</v>
      </c>
      <c r="B50" s="80" t="s">
        <v>669</v>
      </c>
      <c r="C50" s="80" t="s">
        <v>670</v>
      </c>
      <c r="D50" s="80" t="s">
        <v>56</v>
      </c>
      <c r="E50" s="80" t="s">
        <v>686</v>
      </c>
      <c r="F50" s="80" t="s">
        <v>687</v>
      </c>
      <c r="G50" s="80" t="s">
        <v>645</v>
      </c>
      <c r="H50" s="80" t="s">
        <v>642</v>
      </c>
      <c r="I50" s="80" t="s">
        <v>640</v>
      </c>
      <c r="J50" s="80" t="s">
        <v>84</v>
      </c>
      <c r="K50" s="80" t="s">
        <v>125</v>
      </c>
      <c r="L50" s="80" t="s">
        <v>646</v>
      </c>
      <c r="M50" s="80" t="s">
        <v>647</v>
      </c>
      <c r="N50" s="80">
        <v>280</v>
      </c>
      <c r="O50" s="95">
        <f t="shared" si="10"/>
        <v>268.7673852147098</v>
      </c>
      <c r="P50" s="80">
        <v>280</v>
      </c>
      <c r="Q50" s="80" t="s">
        <v>642</v>
      </c>
      <c r="R50" s="95">
        <f t="shared" si="11"/>
        <v>8355.1999999999989</v>
      </c>
      <c r="S50" s="95"/>
      <c r="T50" s="80" t="s">
        <v>301</v>
      </c>
      <c r="U50" s="80" t="s">
        <v>648</v>
      </c>
      <c r="V50" s="80" t="s">
        <v>642</v>
      </c>
      <c r="W50" s="80" t="s">
        <v>650</v>
      </c>
      <c r="X50" s="80" t="s">
        <v>539</v>
      </c>
      <c r="Y50" s="80" t="s">
        <v>649</v>
      </c>
      <c r="Z50" s="80" t="s">
        <v>362</v>
      </c>
      <c r="AA50" s="80">
        <v>1</v>
      </c>
      <c r="AB50" s="80">
        <v>4</v>
      </c>
      <c r="AC50" s="113">
        <v>28</v>
      </c>
      <c r="AD50" s="97">
        <v>100</v>
      </c>
      <c r="AE50" s="105">
        <v>0.01</v>
      </c>
      <c r="AF50" s="80" t="s">
        <v>767</v>
      </c>
      <c r="AG50" s="83" t="s">
        <v>690</v>
      </c>
      <c r="AH50" s="83" t="s">
        <v>644</v>
      </c>
      <c r="AI50" s="83" t="s">
        <v>691</v>
      </c>
      <c r="AJ50" s="83" t="s">
        <v>644</v>
      </c>
      <c r="AK50" s="86">
        <v>74.599999999999994</v>
      </c>
      <c r="AL50" s="99">
        <f t="shared" si="7"/>
        <v>8355.1999999999989</v>
      </c>
      <c r="AM50" s="99">
        <v>1</v>
      </c>
      <c r="AN50" s="99"/>
      <c r="AO50" s="99">
        <f t="shared" si="8"/>
        <v>8355.1999999999989</v>
      </c>
      <c r="AP50" s="90">
        <v>0</v>
      </c>
      <c r="AQ50" s="101" t="str">
        <f t="shared" si="9"/>
        <v>0,01</v>
      </c>
    </row>
    <row r="51" spans="1:43" s="83" customFormat="1">
      <c r="A51" s="83">
        <v>0</v>
      </c>
      <c r="B51" s="80" t="s">
        <v>669</v>
      </c>
      <c r="C51" s="80" t="s">
        <v>670</v>
      </c>
      <c r="D51" s="80" t="s">
        <v>56</v>
      </c>
      <c r="E51" s="80" t="s">
        <v>686</v>
      </c>
      <c r="F51" s="80" t="s">
        <v>687</v>
      </c>
      <c r="G51" s="80" t="s">
        <v>645</v>
      </c>
      <c r="H51" s="80" t="s">
        <v>642</v>
      </c>
      <c r="I51" s="80" t="s">
        <v>640</v>
      </c>
      <c r="J51" s="80" t="s">
        <v>84</v>
      </c>
      <c r="K51" s="80" t="s">
        <v>125</v>
      </c>
      <c r="L51" s="80" t="s">
        <v>646</v>
      </c>
      <c r="M51" s="80" t="s">
        <v>647</v>
      </c>
      <c r="N51" s="80">
        <v>220</v>
      </c>
      <c r="O51" s="95">
        <f t="shared" si="10"/>
        <v>557.62101309729496</v>
      </c>
      <c r="P51" s="80">
        <v>220</v>
      </c>
      <c r="Q51" s="80" t="s">
        <v>642</v>
      </c>
      <c r="R51" s="95">
        <f t="shared" si="11"/>
        <v>5733.6</v>
      </c>
      <c r="S51" s="95"/>
      <c r="T51" s="80" t="s">
        <v>301</v>
      </c>
      <c r="U51" s="80" t="s">
        <v>648</v>
      </c>
      <c r="V51" s="80" t="s">
        <v>642</v>
      </c>
      <c r="W51" s="80" t="s">
        <v>650</v>
      </c>
      <c r="X51" s="80" t="s">
        <v>543</v>
      </c>
      <c r="Y51" s="80" t="s">
        <v>649</v>
      </c>
      <c r="Z51" s="80" t="s">
        <v>366</v>
      </c>
      <c r="AA51" s="80">
        <v>1</v>
      </c>
      <c r="AB51" s="80">
        <v>4</v>
      </c>
      <c r="AC51" s="113">
        <v>28</v>
      </c>
      <c r="AD51" s="97">
        <v>100</v>
      </c>
      <c r="AE51" s="105">
        <v>0.01</v>
      </c>
      <c r="AF51" s="80" t="s">
        <v>788</v>
      </c>
      <c r="AG51" s="83" t="s">
        <v>690</v>
      </c>
      <c r="AH51" s="83" t="s">
        <v>644</v>
      </c>
      <c r="AI51" s="83" t="s">
        <v>691</v>
      </c>
      <c r="AJ51" s="83" t="s">
        <v>644</v>
      </c>
      <c r="AK51" s="86">
        <v>95.55</v>
      </c>
      <c r="AL51" s="99">
        <f t="shared" si="7"/>
        <v>10701.6</v>
      </c>
      <c r="AM51" s="99">
        <v>1</v>
      </c>
      <c r="AN51" s="99">
        <v>4968</v>
      </c>
      <c r="AO51" s="99">
        <f t="shared" si="8"/>
        <v>5733.6</v>
      </c>
      <c r="AP51" s="90" t="s">
        <v>780</v>
      </c>
      <c r="AQ51" s="101">
        <f t="shared" si="9"/>
        <v>46.422964790311724</v>
      </c>
    </row>
    <row r="52" spans="1:43" s="83" customFormat="1">
      <c r="A52" s="83">
        <v>0</v>
      </c>
      <c r="B52" s="80" t="s">
        <v>669</v>
      </c>
      <c r="C52" s="80" t="s">
        <v>670</v>
      </c>
      <c r="D52" s="80" t="s">
        <v>56</v>
      </c>
      <c r="E52" s="80" t="s">
        <v>686</v>
      </c>
      <c r="F52" s="80" t="s">
        <v>687</v>
      </c>
      <c r="G52" s="80" t="s">
        <v>645</v>
      </c>
      <c r="H52" s="80" t="s">
        <v>642</v>
      </c>
      <c r="I52" s="80" t="s">
        <v>640</v>
      </c>
      <c r="J52" s="80" t="s">
        <v>84</v>
      </c>
      <c r="K52" s="80" t="s">
        <v>125</v>
      </c>
      <c r="L52" s="80" t="s">
        <v>646</v>
      </c>
      <c r="M52" s="80" t="s">
        <v>647</v>
      </c>
      <c r="N52" s="80">
        <v>220</v>
      </c>
      <c r="O52" s="95">
        <f t="shared" si="10"/>
        <v>557.62101309729496</v>
      </c>
      <c r="P52" s="80">
        <v>220</v>
      </c>
      <c r="Q52" s="80" t="s">
        <v>642</v>
      </c>
      <c r="R52" s="95">
        <f t="shared" si="11"/>
        <v>5733.6</v>
      </c>
      <c r="S52" s="95"/>
      <c r="T52" s="80" t="s">
        <v>301</v>
      </c>
      <c r="U52" s="80" t="s">
        <v>648</v>
      </c>
      <c r="V52" s="80" t="s">
        <v>642</v>
      </c>
      <c r="W52" s="80" t="s">
        <v>650</v>
      </c>
      <c r="X52" s="80" t="s">
        <v>544</v>
      </c>
      <c r="Y52" s="80" t="s">
        <v>649</v>
      </c>
      <c r="Z52" s="80" t="s">
        <v>367</v>
      </c>
      <c r="AA52" s="80">
        <v>1</v>
      </c>
      <c r="AB52" s="80">
        <v>4</v>
      </c>
      <c r="AC52" s="113">
        <v>28</v>
      </c>
      <c r="AD52" s="97">
        <v>100</v>
      </c>
      <c r="AE52" s="105">
        <v>0.01</v>
      </c>
      <c r="AF52" s="80" t="s">
        <v>789</v>
      </c>
      <c r="AG52" s="83" t="s">
        <v>690</v>
      </c>
      <c r="AH52" s="83" t="s">
        <v>644</v>
      </c>
      <c r="AI52" s="83" t="s">
        <v>691</v>
      </c>
      <c r="AJ52" s="83" t="s">
        <v>644</v>
      </c>
      <c r="AK52" s="86">
        <v>95.55</v>
      </c>
      <c r="AL52" s="99">
        <f t="shared" si="7"/>
        <v>10701.6</v>
      </c>
      <c r="AM52" s="99">
        <v>1</v>
      </c>
      <c r="AN52" s="99">
        <v>4968</v>
      </c>
      <c r="AO52" s="99">
        <f t="shared" si="8"/>
        <v>5733.6</v>
      </c>
      <c r="AP52" s="90" t="s">
        <v>780</v>
      </c>
      <c r="AQ52" s="101">
        <f t="shared" si="9"/>
        <v>46.422964790311724</v>
      </c>
    </row>
    <row r="53" spans="1:43" s="83" customFormat="1">
      <c r="A53" s="83">
        <v>0</v>
      </c>
      <c r="B53" s="80" t="s">
        <v>669</v>
      </c>
      <c r="C53" s="80" t="s">
        <v>670</v>
      </c>
      <c r="D53" s="80" t="s">
        <v>56</v>
      </c>
      <c r="E53" s="80" t="s">
        <v>686</v>
      </c>
      <c r="F53" s="80" t="s">
        <v>687</v>
      </c>
      <c r="G53" s="80" t="s">
        <v>645</v>
      </c>
      <c r="H53" s="80" t="s">
        <v>642</v>
      </c>
      <c r="I53" s="80" t="s">
        <v>640</v>
      </c>
      <c r="J53" s="80" t="s">
        <v>84</v>
      </c>
      <c r="K53" s="80" t="s">
        <v>125</v>
      </c>
      <c r="L53" s="80" t="s">
        <v>666</v>
      </c>
      <c r="M53" s="80" t="s">
        <v>647</v>
      </c>
      <c r="N53" s="80">
        <v>330</v>
      </c>
      <c r="O53" s="95">
        <f t="shared" si="10"/>
        <v>337.18579779125929</v>
      </c>
      <c r="P53" s="80">
        <v>330</v>
      </c>
      <c r="Q53" s="80" t="s">
        <v>642</v>
      </c>
      <c r="R53" s="95">
        <f t="shared" si="11"/>
        <v>7280</v>
      </c>
      <c r="S53" s="95"/>
      <c r="T53" s="80" t="s">
        <v>301</v>
      </c>
      <c r="U53" s="80" t="s">
        <v>648</v>
      </c>
      <c r="V53" s="80" t="s">
        <v>642</v>
      </c>
      <c r="W53" s="80" t="s">
        <v>650</v>
      </c>
      <c r="X53" s="80" t="s">
        <v>571</v>
      </c>
      <c r="Y53" s="80" t="s">
        <v>649</v>
      </c>
      <c r="Z53" s="80" t="s">
        <v>394</v>
      </c>
      <c r="AA53" s="80">
        <v>1</v>
      </c>
      <c r="AB53" s="80">
        <v>2</v>
      </c>
      <c r="AC53" s="113">
        <v>28</v>
      </c>
      <c r="AD53" s="97">
        <v>100</v>
      </c>
      <c r="AE53" s="105">
        <v>0.01</v>
      </c>
      <c r="AF53" s="80" t="s">
        <v>768</v>
      </c>
      <c r="AG53" s="83" t="s">
        <v>690</v>
      </c>
      <c r="AH53" s="83" t="s">
        <v>644</v>
      </c>
      <c r="AI53" s="83" t="s">
        <v>691</v>
      </c>
      <c r="AJ53" s="83" t="s">
        <v>644</v>
      </c>
      <c r="AK53" s="86">
        <v>130</v>
      </c>
      <c r="AL53" s="99">
        <f t="shared" si="7"/>
        <v>7280</v>
      </c>
      <c r="AM53" s="99">
        <v>1</v>
      </c>
      <c r="AN53" s="99">
        <v>0</v>
      </c>
      <c r="AO53" s="99">
        <f t="shared" si="8"/>
        <v>7280</v>
      </c>
      <c r="AP53" s="90" t="s">
        <v>727</v>
      </c>
      <c r="AQ53" s="101" t="str">
        <f t="shared" si="9"/>
        <v>0,01</v>
      </c>
    </row>
    <row r="54" spans="1:43" s="83" customFormat="1">
      <c r="A54" s="83">
        <v>0</v>
      </c>
      <c r="B54" s="80" t="s">
        <v>669</v>
      </c>
      <c r="C54" s="80" t="s">
        <v>670</v>
      </c>
      <c r="D54" s="80" t="s">
        <v>56</v>
      </c>
      <c r="E54" s="80" t="s">
        <v>686</v>
      </c>
      <c r="F54" s="80" t="s">
        <v>687</v>
      </c>
      <c r="G54" s="80" t="s">
        <v>645</v>
      </c>
      <c r="H54" s="80" t="s">
        <v>642</v>
      </c>
      <c r="I54" s="80" t="s">
        <v>640</v>
      </c>
      <c r="J54" s="80" t="s">
        <v>84</v>
      </c>
      <c r="K54" s="80" t="s">
        <v>125</v>
      </c>
      <c r="L54" s="80" t="s">
        <v>646</v>
      </c>
      <c r="M54" s="80" t="s">
        <v>647</v>
      </c>
      <c r="N54" s="80">
        <v>220</v>
      </c>
      <c r="O54" s="95">
        <f t="shared" si="10"/>
        <v>194.55458423999025</v>
      </c>
      <c r="P54" s="80">
        <v>220</v>
      </c>
      <c r="Q54" s="80" t="s">
        <v>642</v>
      </c>
      <c r="R54" s="95">
        <f t="shared" si="11"/>
        <v>334.09999999999991</v>
      </c>
      <c r="S54" s="95"/>
      <c r="T54" s="80" t="s">
        <v>301</v>
      </c>
      <c r="U54" s="80" t="s">
        <v>648</v>
      </c>
      <c r="V54" s="80" t="s">
        <v>642</v>
      </c>
      <c r="W54" s="80" t="s">
        <v>650</v>
      </c>
      <c r="X54" s="80" t="s">
        <v>545</v>
      </c>
      <c r="Y54" s="80" t="s">
        <v>649</v>
      </c>
      <c r="Z54" s="80" t="s">
        <v>368</v>
      </c>
      <c r="AA54" s="80">
        <v>1</v>
      </c>
      <c r="AB54" s="80">
        <v>4</v>
      </c>
      <c r="AC54" s="113">
        <v>6</v>
      </c>
      <c r="AD54" s="97">
        <v>100</v>
      </c>
      <c r="AE54" s="105">
        <v>0.01</v>
      </c>
      <c r="AF54" s="80" t="s">
        <v>790</v>
      </c>
      <c r="AG54" s="83" t="s">
        <v>690</v>
      </c>
      <c r="AH54" s="83" t="s">
        <v>644</v>
      </c>
      <c r="AI54" s="83" t="s">
        <v>691</v>
      </c>
      <c r="AJ54" s="83" t="s">
        <v>644</v>
      </c>
      <c r="AK54" s="86">
        <v>33.337499999999999</v>
      </c>
      <c r="AL54" s="99">
        <f t="shared" si="7"/>
        <v>800.09999999999991</v>
      </c>
      <c r="AM54" s="99">
        <v>1</v>
      </c>
      <c r="AN54" s="99">
        <v>466</v>
      </c>
      <c r="AO54" s="99">
        <f t="shared" si="8"/>
        <v>334.09999999999991</v>
      </c>
      <c r="AP54" s="90" t="s">
        <v>780</v>
      </c>
      <c r="AQ54" s="101">
        <f t="shared" si="9"/>
        <v>58.242719660042511</v>
      </c>
    </row>
    <row r="55" spans="1:43" s="83" customFormat="1">
      <c r="A55" s="83">
        <v>0</v>
      </c>
      <c r="B55" s="80" t="s">
        <v>669</v>
      </c>
      <c r="C55" s="80" t="s">
        <v>670</v>
      </c>
      <c r="D55" s="80" t="s">
        <v>56</v>
      </c>
      <c r="E55" s="80" t="s">
        <v>686</v>
      </c>
      <c r="F55" s="80" t="s">
        <v>687</v>
      </c>
      <c r="G55" s="80" t="s">
        <v>645</v>
      </c>
      <c r="H55" s="80" t="s">
        <v>642</v>
      </c>
      <c r="I55" s="80" t="s">
        <v>640</v>
      </c>
      <c r="J55" s="80" t="s">
        <v>84</v>
      </c>
      <c r="K55" s="80" t="s">
        <v>125</v>
      </c>
      <c r="L55" s="80" t="s">
        <v>646</v>
      </c>
      <c r="M55" s="80" t="s">
        <v>647</v>
      </c>
      <c r="N55" s="80">
        <v>220</v>
      </c>
      <c r="O55" s="95">
        <f t="shared" si="10"/>
        <v>194.55458423999025</v>
      </c>
      <c r="P55" s="80">
        <v>220</v>
      </c>
      <c r="Q55" s="80" t="s">
        <v>642</v>
      </c>
      <c r="R55" s="95">
        <f t="shared" si="11"/>
        <v>334.09999999999991</v>
      </c>
      <c r="S55" s="95"/>
      <c r="T55" s="80" t="s">
        <v>301</v>
      </c>
      <c r="U55" s="80" t="s">
        <v>648</v>
      </c>
      <c r="V55" s="80" t="s">
        <v>642</v>
      </c>
      <c r="W55" s="80" t="s">
        <v>650</v>
      </c>
      <c r="X55" s="80" t="s">
        <v>546</v>
      </c>
      <c r="Y55" s="80" t="s">
        <v>649</v>
      </c>
      <c r="Z55" s="80" t="s">
        <v>369</v>
      </c>
      <c r="AA55" s="80">
        <v>1</v>
      </c>
      <c r="AB55" s="80">
        <v>4</v>
      </c>
      <c r="AC55" s="113">
        <v>6</v>
      </c>
      <c r="AD55" s="97">
        <v>100</v>
      </c>
      <c r="AE55" s="105">
        <v>0.01</v>
      </c>
      <c r="AF55" s="80" t="s">
        <v>791</v>
      </c>
      <c r="AG55" s="83" t="s">
        <v>690</v>
      </c>
      <c r="AH55" s="83" t="s">
        <v>644</v>
      </c>
      <c r="AI55" s="83" t="s">
        <v>691</v>
      </c>
      <c r="AJ55" s="83" t="s">
        <v>644</v>
      </c>
      <c r="AK55" s="86">
        <v>33.337499999999999</v>
      </c>
      <c r="AL55" s="99">
        <f t="shared" si="7"/>
        <v>800.09999999999991</v>
      </c>
      <c r="AM55" s="99">
        <v>1</v>
      </c>
      <c r="AN55" s="99">
        <v>466</v>
      </c>
      <c r="AO55" s="99">
        <f t="shared" si="8"/>
        <v>334.09999999999991</v>
      </c>
      <c r="AP55" s="90" t="s">
        <v>780</v>
      </c>
      <c r="AQ55" s="101">
        <f t="shared" si="9"/>
        <v>58.242719660042511</v>
      </c>
    </row>
    <row r="56" spans="1:43" s="83" customFormat="1">
      <c r="A56" s="83">
        <v>0</v>
      </c>
      <c r="B56" s="80" t="s">
        <v>669</v>
      </c>
      <c r="C56" s="80" t="s">
        <v>670</v>
      </c>
      <c r="D56" s="80" t="s">
        <v>56</v>
      </c>
      <c r="E56" s="80" t="s">
        <v>686</v>
      </c>
      <c r="F56" s="80" t="s">
        <v>687</v>
      </c>
      <c r="G56" s="80" t="s">
        <v>645</v>
      </c>
      <c r="H56" s="80" t="s">
        <v>642</v>
      </c>
      <c r="I56" s="80" t="s">
        <v>640</v>
      </c>
      <c r="J56" s="80" t="s">
        <v>84</v>
      </c>
      <c r="K56" s="80" t="s">
        <v>125</v>
      </c>
      <c r="L56" s="80" t="s">
        <v>646</v>
      </c>
      <c r="M56" s="80" t="s">
        <v>647</v>
      </c>
      <c r="N56" s="80">
        <v>220</v>
      </c>
      <c r="O56" s="95">
        <f t="shared" si="10"/>
        <v>214.46962042203651</v>
      </c>
      <c r="P56" s="80">
        <v>220</v>
      </c>
      <c r="Q56" s="80" t="s">
        <v>642</v>
      </c>
      <c r="R56" s="95">
        <f t="shared" si="11"/>
        <v>1323</v>
      </c>
      <c r="S56" s="95"/>
      <c r="T56" s="80" t="s">
        <v>301</v>
      </c>
      <c r="U56" s="80" t="s">
        <v>648</v>
      </c>
      <c r="V56" s="80" t="s">
        <v>642</v>
      </c>
      <c r="W56" s="80" t="s">
        <v>650</v>
      </c>
      <c r="X56" s="80" t="s">
        <v>547</v>
      </c>
      <c r="Y56" s="80" t="s">
        <v>649</v>
      </c>
      <c r="Z56" s="80" t="s">
        <v>370</v>
      </c>
      <c r="AA56" s="80">
        <v>1</v>
      </c>
      <c r="AB56" s="80">
        <v>4</v>
      </c>
      <c r="AC56" s="113">
        <v>22</v>
      </c>
      <c r="AD56" s="97">
        <v>100</v>
      </c>
      <c r="AE56" s="105">
        <v>0.01</v>
      </c>
      <c r="AF56" s="80" t="s">
        <v>792</v>
      </c>
      <c r="AG56" s="83" t="s">
        <v>690</v>
      </c>
      <c r="AH56" s="83" t="s">
        <v>644</v>
      </c>
      <c r="AI56" s="83" t="s">
        <v>691</v>
      </c>
      <c r="AJ56" s="83" t="s">
        <v>644</v>
      </c>
      <c r="AK56" s="86">
        <v>36.75</v>
      </c>
      <c r="AL56" s="99">
        <f t="shared" si="7"/>
        <v>3234</v>
      </c>
      <c r="AM56" s="99">
        <v>1</v>
      </c>
      <c r="AN56" s="99">
        <v>1911</v>
      </c>
      <c r="AO56" s="99">
        <f t="shared" si="8"/>
        <v>1323</v>
      </c>
      <c r="AP56" s="90" t="s">
        <v>780</v>
      </c>
      <c r="AQ56" s="101">
        <f t="shared" si="9"/>
        <v>59.090909090909079</v>
      </c>
    </row>
    <row r="57" spans="1:43" s="83" customFormat="1">
      <c r="A57" s="83">
        <v>0</v>
      </c>
      <c r="B57" s="80" t="s">
        <v>669</v>
      </c>
      <c r="C57" s="80" t="s">
        <v>670</v>
      </c>
      <c r="D57" s="80" t="s">
        <v>56</v>
      </c>
      <c r="E57" s="80" t="s">
        <v>686</v>
      </c>
      <c r="F57" s="80" t="s">
        <v>687</v>
      </c>
      <c r="G57" s="80" t="s">
        <v>645</v>
      </c>
      <c r="H57" s="80" t="s">
        <v>642</v>
      </c>
      <c r="I57" s="80" t="s">
        <v>640</v>
      </c>
      <c r="J57" s="80" t="s">
        <v>84</v>
      </c>
      <c r="K57" s="80" t="s">
        <v>125</v>
      </c>
      <c r="L57" s="80" t="s">
        <v>646</v>
      </c>
      <c r="M57" s="80" t="s">
        <v>647</v>
      </c>
      <c r="N57" s="80">
        <v>220</v>
      </c>
      <c r="O57" s="95">
        <f t="shared" si="10"/>
        <v>214.46962042203651</v>
      </c>
      <c r="P57" s="80">
        <v>220</v>
      </c>
      <c r="Q57" s="80" t="s">
        <v>642</v>
      </c>
      <c r="R57" s="95">
        <f t="shared" si="11"/>
        <v>1323</v>
      </c>
      <c r="S57" s="95"/>
      <c r="T57" s="80" t="s">
        <v>301</v>
      </c>
      <c r="U57" s="80" t="s">
        <v>648</v>
      </c>
      <c r="V57" s="80" t="s">
        <v>642</v>
      </c>
      <c r="W57" s="80" t="s">
        <v>650</v>
      </c>
      <c r="X57" s="80" t="s">
        <v>548</v>
      </c>
      <c r="Y57" s="80" t="s">
        <v>649</v>
      </c>
      <c r="Z57" s="80" t="s">
        <v>371</v>
      </c>
      <c r="AA57" s="80">
        <v>1</v>
      </c>
      <c r="AB57" s="80">
        <v>4</v>
      </c>
      <c r="AC57" s="113">
        <v>22</v>
      </c>
      <c r="AD57" s="97">
        <v>100</v>
      </c>
      <c r="AE57" s="105">
        <v>0.01</v>
      </c>
      <c r="AF57" s="80" t="s">
        <v>793</v>
      </c>
      <c r="AG57" s="83" t="s">
        <v>690</v>
      </c>
      <c r="AH57" s="83" t="s">
        <v>644</v>
      </c>
      <c r="AI57" s="83" t="s">
        <v>691</v>
      </c>
      <c r="AJ57" s="83" t="s">
        <v>644</v>
      </c>
      <c r="AK57" s="86">
        <v>36.75</v>
      </c>
      <c r="AL57" s="99">
        <f t="shared" si="7"/>
        <v>3234</v>
      </c>
      <c r="AM57" s="99">
        <v>1</v>
      </c>
      <c r="AN57" s="99">
        <v>1911</v>
      </c>
      <c r="AO57" s="99">
        <f t="shared" si="8"/>
        <v>1323</v>
      </c>
      <c r="AP57" s="90" t="s">
        <v>780</v>
      </c>
      <c r="AQ57" s="101">
        <f t="shared" si="9"/>
        <v>59.090909090909079</v>
      </c>
    </row>
    <row r="58" spans="1:43" s="83" customFormat="1">
      <c r="A58" s="83">
        <v>0</v>
      </c>
      <c r="B58" s="80" t="s">
        <v>669</v>
      </c>
      <c r="C58" s="80" t="s">
        <v>670</v>
      </c>
      <c r="D58" s="80" t="s">
        <v>94</v>
      </c>
      <c r="E58" s="80" t="s">
        <v>692</v>
      </c>
      <c r="F58" s="80" t="s">
        <v>693</v>
      </c>
      <c r="G58" s="80" t="s">
        <v>645</v>
      </c>
      <c r="H58" s="80" t="s">
        <v>642</v>
      </c>
      <c r="I58" s="80" t="s">
        <v>640</v>
      </c>
      <c r="J58" s="80" t="s">
        <v>84</v>
      </c>
      <c r="K58" s="80" t="s">
        <v>125</v>
      </c>
      <c r="L58" s="80" t="s">
        <v>646</v>
      </c>
      <c r="M58" s="80" t="s">
        <v>647</v>
      </c>
      <c r="N58" s="80">
        <v>280</v>
      </c>
      <c r="O58" s="95">
        <f t="shared" si="10"/>
        <v>1026.7922893591463</v>
      </c>
      <c r="P58" s="80">
        <v>280</v>
      </c>
      <c r="Q58" s="80" t="s">
        <v>642</v>
      </c>
      <c r="R58" s="95">
        <f t="shared" si="11"/>
        <v>26220</v>
      </c>
      <c r="S58" s="95"/>
      <c r="T58" s="80" t="s">
        <v>301</v>
      </c>
      <c r="U58" s="80" t="s">
        <v>648</v>
      </c>
      <c r="V58" s="80" t="s">
        <v>642</v>
      </c>
      <c r="W58" s="80" t="s">
        <v>650</v>
      </c>
      <c r="X58" s="80" t="s">
        <v>526</v>
      </c>
      <c r="Y58" s="80" t="s">
        <v>649</v>
      </c>
      <c r="Z58" s="80" t="s">
        <v>349</v>
      </c>
      <c r="AA58" s="80">
        <v>1</v>
      </c>
      <c r="AB58" s="80">
        <v>4</v>
      </c>
      <c r="AC58" s="94">
        <v>23</v>
      </c>
      <c r="AD58" s="97">
        <v>100</v>
      </c>
      <c r="AE58" s="105">
        <v>0.01</v>
      </c>
      <c r="AF58" s="80" t="s">
        <v>769</v>
      </c>
      <c r="AG58" s="83" t="s">
        <v>694</v>
      </c>
      <c r="AH58" s="83" t="s">
        <v>644</v>
      </c>
      <c r="AI58" s="83" t="s">
        <v>695</v>
      </c>
      <c r="AJ58" s="83" t="s">
        <v>644</v>
      </c>
      <c r="AK58" s="86">
        <v>285</v>
      </c>
      <c r="AL58" s="99">
        <f t="shared" si="7"/>
        <v>26220</v>
      </c>
      <c r="AM58" s="99">
        <v>1</v>
      </c>
      <c r="AN58" s="99"/>
      <c r="AO58" s="99">
        <f t="shared" si="8"/>
        <v>26220</v>
      </c>
      <c r="AP58" s="90">
        <v>0</v>
      </c>
      <c r="AQ58" s="101" t="str">
        <f t="shared" si="9"/>
        <v>0,01</v>
      </c>
    </row>
    <row r="59" spans="1:43" s="83" customFormat="1">
      <c r="A59" s="83">
        <v>0</v>
      </c>
      <c r="B59" s="104" t="s">
        <v>696</v>
      </c>
      <c r="C59" s="80" t="s">
        <v>697</v>
      </c>
      <c r="D59" s="80" t="s">
        <v>47</v>
      </c>
      <c r="E59" s="80" t="s">
        <v>698</v>
      </c>
      <c r="F59" s="80" t="s">
        <v>699</v>
      </c>
      <c r="G59" s="80" t="s">
        <v>645</v>
      </c>
      <c r="H59" s="80" t="s">
        <v>642</v>
      </c>
      <c r="I59" s="80" t="s">
        <v>640</v>
      </c>
      <c r="J59" s="80" t="s">
        <v>84</v>
      </c>
      <c r="K59" s="80" t="s">
        <v>125</v>
      </c>
      <c r="L59" s="80" t="s">
        <v>152</v>
      </c>
      <c r="M59" s="80" t="s">
        <v>45</v>
      </c>
      <c r="N59" s="80">
        <v>240</v>
      </c>
      <c r="O59" s="95">
        <f t="shared" si="10"/>
        <v>902.29622620487942</v>
      </c>
      <c r="P59" s="80">
        <v>240</v>
      </c>
      <c r="Q59" s="80" t="s">
        <v>642</v>
      </c>
      <c r="R59" s="95">
        <f t="shared" si="11"/>
        <v>74336</v>
      </c>
      <c r="S59" s="95"/>
      <c r="T59" s="80" t="s">
        <v>301</v>
      </c>
      <c r="U59" s="80" t="s">
        <v>648</v>
      </c>
      <c r="V59" s="80" t="s">
        <v>642</v>
      </c>
      <c r="W59" s="80" t="s">
        <v>650</v>
      </c>
      <c r="X59" s="80" t="s">
        <v>490</v>
      </c>
      <c r="Y59" s="80" t="s">
        <v>649</v>
      </c>
      <c r="Z59" s="80" t="s">
        <v>292</v>
      </c>
      <c r="AA59" s="80">
        <v>1</v>
      </c>
      <c r="AB59" s="80">
        <v>4</v>
      </c>
      <c r="AC59" s="113">
        <v>101</v>
      </c>
      <c r="AD59" s="97">
        <v>100</v>
      </c>
      <c r="AE59" s="105">
        <v>0.01</v>
      </c>
      <c r="AF59" s="80" t="s">
        <v>797</v>
      </c>
      <c r="AG59" s="83" t="s">
        <v>643</v>
      </c>
      <c r="AH59" s="83" t="s">
        <v>644</v>
      </c>
      <c r="AI59" s="83" t="s">
        <v>700</v>
      </c>
      <c r="AJ59" s="83" t="s">
        <v>701</v>
      </c>
      <c r="AK59" s="86">
        <v>184</v>
      </c>
      <c r="AL59" s="99">
        <f t="shared" si="7"/>
        <v>74336</v>
      </c>
      <c r="AM59" s="99">
        <v>1</v>
      </c>
      <c r="AN59" s="99"/>
      <c r="AO59" s="99">
        <f t="shared" si="8"/>
        <v>74336</v>
      </c>
      <c r="AP59" s="90" t="s">
        <v>626</v>
      </c>
      <c r="AQ59" s="101" t="str">
        <f t="shared" si="9"/>
        <v>0,01</v>
      </c>
    </row>
    <row r="60" spans="1:43" s="83" customFormat="1">
      <c r="A60" s="83">
        <v>0</v>
      </c>
      <c r="B60" s="104" t="s">
        <v>696</v>
      </c>
      <c r="C60" s="80" t="s">
        <v>697</v>
      </c>
      <c r="D60" s="80" t="s">
        <v>47</v>
      </c>
      <c r="E60" s="80" t="s">
        <v>698</v>
      </c>
      <c r="F60" s="80" t="s">
        <v>699</v>
      </c>
      <c r="G60" s="80" t="s">
        <v>645</v>
      </c>
      <c r="H60" s="80" t="s">
        <v>642</v>
      </c>
      <c r="I60" s="80" t="s">
        <v>640</v>
      </c>
      <c r="J60" s="80" t="s">
        <v>84</v>
      </c>
      <c r="K60" s="80" t="s">
        <v>125</v>
      </c>
      <c r="L60" s="80" t="s">
        <v>152</v>
      </c>
      <c r="M60" s="80" t="s">
        <v>45</v>
      </c>
      <c r="N60" s="80">
        <v>240</v>
      </c>
      <c r="O60" s="95">
        <f t="shared" si="10"/>
        <v>1088.6400120515393</v>
      </c>
      <c r="P60" s="80">
        <v>240</v>
      </c>
      <c r="Q60" s="80" t="s">
        <v>642</v>
      </c>
      <c r="R60" s="95">
        <f t="shared" si="11"/>
        <v>44844</v>
      </c>
      <c r="S60" s="95"/>
      <c r="T60" s="80" t="s">
        <v>301</v>
      </c>
      <c r="U60" s="80" t="s">
        <v>648</v>
      </c>
      <c r="V60" s="80" t="s">
        <v>642</v>
      </c>
      <c r="W60" s="80" t="s">
        <v>650</v>
      </c>
      <c r="X60" s="80" t="s">
        <v>488</v>
      </c>
      <c r="Y60" s="80" t="s">
        <v>649</v>
      </c>
      <c r="Z60" s="80" t="s">
        <v>772</v>
      </c>
      <c r="AA60" s="80">
        <v>1</v>
      </c>
      <c r="AB60" s="80">
        <v>2</v>
      </c>
      <c r="AC60" s="113">
        <v>101</v>
      </c>
      <c r="AD60" s="97">
        <v>100</v>
      </c>
      <c r="AE60" s="105">
        <v>0.01</v>
      </c>
      <c r="AF60" s="80" t="s">
        <v>798</v>
      </c>
      <c r="AG60" s="83" t="s">
        <v>643</v>
      </c>
      <c r="AH60" s="83" t="s">
        <v>644</v>
      </c>
      <c r="AI60" s="83" t="s">
        <v>700</v>
      </c>
      <c r="AJ60" s="83" t="s">
        <v>701</v>
      </c>
      <c r="AK60" s="86">
        <v>222</v>
      </c>
      <c r="AL60" s="99">
        <f t="shared" ref="AL60:AL85" si="12">AK60*(AD60/100)*AC60*AB60</f>
        <v>44844</v>
      </c>
      <c r="AM60" s="99">
        <v>1</v>
      </c>
      <c r="AN60" s="99"/>
      <c r="AO60" s="99">
        <f t="shared" ref="AO60:AO85" si="13">AL60*AM60-AN60</f>
        <v>44844</v>
      </c>
      <c r="AP60" s="90" t="s">
        <v>626</v>
      </c>
      <c r="AQ60" s="101" t="str">
        <f t="shared" si="9"/>
        <v>0,01</v>
      </c>
    </row>
    <row r="61" spans="1:43" s="83" customFormat="1">
      <c r="A61" s="83">
        <v>0</v>
      </c>
      <c r="B61" s="104" t="s">
        <v>696</v>
      </c>
      <c r="C61" s="80" t="s">
        <v>697</v>
      </c>
      <c r="D61" s="80" t="s">
        <v>47</v>
      </c>
      <c r="E61" s="80" t="s">
        <v>698</v>
      </c>
      <c r="F61" s="80" t="s">
        <v>699</v>
      </c>
      <c r="G61" s="80" t="s">
        <v>645</v>
      </c>
      <c r="H61" s="80" t="s">
        <v>642</v>
      </c>
      <c r="I61" s="80" t="s">
        <v>640</v>
      </c>
      <c r="J61" s="80" t="s">
        <v>84</v>
      </c>
      <c r="K61" s="80" t="s">
        <v>125</v>
      </c>
      <c r="L61" s="80" t="s">
        <v>152</v>
      </c>
      <c r="M61" s="80" t="s">
        <v>45</v>
      </c>
      <c r="N61" s="80">
        <v>240</v>
      </c>
      <c r="O61" s="95">
        <f t="shared" si="10"/>
        <v>990.56433529013941</v>
      </c>
      <c r="P61" s="80">
        <v>240</v>
      </c>
      <c r="Q61" s="80" t="s">
        <v>642</v>
      </c>
      <c r="R61" s="95">
        <f t="shared" si="11"/>
        <v>40804</v>
      </c>
      <c r="S61" s="95"/>
      <c r="T61" s="80" t="s">
        <v>301</v>
      </c>
      <c r="U61" s="80" t="s">
        <v>648</v>
      </c>
      <c r="V61" s="80" t="s">
        <v>642</v>
      </c>
      <c r="W61" s="80" t="s">
        <v>650</v>
      </c>
      <c r="X61" s="80" t="s">
        <v>489</v>
      </c>
      <c r="Y61" s="80" t="s">
        <v>649</v>
      </c>
      <c r="Z61" s="80" t="s">
        <v>773</v>
      </c>
      <c r="AA61" s="80">
        <v>1</v>
      </c>
      <c r="AB61" s="80">
        <v>2</v>
      </c>
      <c r="AC61" s="113">
        <v>101</v>
      </c>
      <c r="AD61" s="97">
        <v>100</v>
      </c>
      <c r="AE61" s="105">
        <v>0.01</v>
      </c>
      <c r="AF61" s="80" t="s">
        <v>799</v>
      </c>
      <c r="AG61" s="83" t="s">
        <v>643</v>
      </c>
      <c r="AH61" s="83" t="s">
        <v>644</v>
      </c>
      <c r="AI61" s="83" t="s">
        <v>700</v>
      </c>
      <c r="AJ61" s="83" t="s">
        <v>701</v>
      </c>
      <c r="AK61" s="86">
        <v>202</v>
      </c>
      <c r="AL61" s="99">
        <f t="shared" si="12"/>
        <v>40804</v>
      </c>
      <c r="AM61" s="99">
        <v>1</v>
      </c>
      <c r="AN61" s="99"/>
      <c r="AO61" s="99">
        <f t="shared" si="13"/>
        <v>40804</v>
      </c>
      <c r="AP61" s="90" t="s">
        <v>626</v>
      </c>
      <c r="AQ61" s="101" t="str">
        <f t="shared" si="9"/>
        <v>0,01</v>
      </c>
    </row>
    <row r="62" spans="1:43" s="83" customFormat="1">
      <c r="A62" s="83">
        <v>0</v>
      </c>
      <c r="B62" s="104" t="s">
        <v>696</v>
      </c>
      <c r="C62" s="80" t="s">
        <v>697</v>
      </c>
      <c r="D62" s="80" t="s">
        <v>47</v>
      </c>
      <c r="E62" s="80" t="s">
        <v>698</v>
      </c>
      <c r="F62" s="80" t="s">
        <v>699</v>
      </c>
      <c r="G62" s="80" t="s">
        <v>645</v>
      </c>
      <c r="H62" s="80" t="s">
        <v>642</v>
      </c>
      <c r="I62" s="80" t="s">
        <v>640</v>
      </c>
      <c r="J62" s="80" t="s">
        <v>84</v>
      </c>
      <c r="K62" s="80" t="s">
        <v>125</v>
      </c>
      <c r="L62" s="80" t="s">
        <v>152</v>
      </c>
      <c r="M62" s="80" t="s">
        <v>45</v>
      </c>
      <c r="N62" s="80">
        <v>330</v>
      </c>
      <c r="O62" s="95">
        <f t="shared" si="10"/>
        <v>1374.6805602259033</v>
      </c>
      <c r="P62" s="80">
        <v>330</v>
      </c>
      <c r="Q62" s="80" t="s">
        <v>642</v>
      </c>
      <c r="R62" s="95">
        <f t="shared" si="11"/>
        <v>53530</v>
      </c>
      <c r="S62" s="95"/>
      <c r="T62" s="80" t="s">
        <v>301</v>
      </c>
      <c r="U62" s="80" t="s">
        <v>648</v>
      </c>
      <c r="V62" s="80" t="s">
        <v>642</v>
      </c>
      <c r="W62" s="80" t="s">
        <v>650</v>
      </c>
      <c r="X62" s="80" t="s">
        <v>478</v>
      </c>
      <c r="Y62" s="80" t="s">
        <v>649</v>
      </c>
      <c r="Z62" s="80" t="s">
        <v>286</v>
      </c>
      <c r="AA62" s="80">
        <v>1</v>
      </c>
      <c r="AB62" s="80">
        <v>1</v>
      </c>
      <c r="AC62" s="113">
        <v>101</v>
      </c>
      <c r="AD62" s="97">
        <v>100</v>
      </c>
      <c r="AE62" s="105">
        <v>0.01</v>
      </c>
      <c r="AF62" s="80" t="s">
        <v>733</v>
      </c>
      <c r="AG62" s="83" t="s">
        <v>643</v>
      </c>
      <c r="AH62" s="83" t="s">
        <v>644</v>
      </c>
      <c r="AI62" s="83" t="s">
        <v>700</v>
      </c>
      <c r="AJ62" s="83" t="s">
        <v>701</v>
      </c>
      <c r="AK62" s="86">
        <v>530</v>
      </c>
      <c r="AL62" s="99">
        <f t="shared" si="12"/>
        <v>53530</v>
      </c>
      <c r="AM62" s="99">
        <v>1</v>
      </c>
      <c r="AN62" s="99">
        <v>0</v>
      </c>
      <c r="AO62" s="99">
        <f t="shared" si="13"/>
        <v>53530</v>
      </c>
      <c r="AP62" s="90" t="s">
        <v>627</v>
      </c>
      <c r="AQ62" s="101" t="str">
        <f t="shared" si="9"/>
        <v>0,01</v>
      </c>
    </row>
    <row r="63" spans="1:43" s="83" customFormat="1" ht="16.5" customHeight="1">
      <c r="A63" s="83">
        <v>0</v>
      </c>
      <c r="B63" s="104" t="s">
        <v>696</v>
      </c>
      <c r="C63" s="80" t="s">
        <v>697</v>
      </c>
      <c r="D63" s="80" t="s">
        <v>47</v>
      </c>
      <c r="E63" s="80" t="s">
        <v>702</v>
      </c>
      <c r="F63" s="80" t="s">
        <v>703</v>
      </c>
      <c r="G63" s="80" t="s">
        <v>645</v>
      </c>
      <c r="H63" s="80" t="s">
        <v>642</v>
      </c>
      <c r="I63" s="80" t="s">
        <v>640</v>
      </c>
      <c r="J63" s="80" t="s">
        <v>84</v>
      </c>
      <c r="K63" s="80" t="s">
        <v>125</v>
      </c>
      <c r="L63" s="80" t="s">
        <v>152</v>
      </c>
      <c r="M63" s="80" t="s">
        <v>45</v>
      </c>
      <c r="N63" s="80">
        <v>330</v>
      </c>
      <c r="O63" s="95">
        <f t="shared" si="10"/>
        <v>1374.6805602259033</v>
      </c>
      <c r="P63" s="80">
        <v>330</v>
      </c>
      <c r="Q63" s="80" t="s">
        <v>642</v>
      </c>
      <c r="R63" s="95">
        <f t="shared" si="11"/>
        <v>53530</v>
      </c>
      <c r="S63" s="95"/>
      <c r="T63" s="80" t="s">
        <v>301</v>
      </c>
      <c r="U63" s="80" t="s">
        <v>648</v>
      </c>
      <c r="V63" s="80" t="s">
        <v>642</v>
      </c>
      <c r="W63" s="80" t="s">
        <v>650</v>
      </c>
      <c r="X63" s="80" t="s">
        <v>479</v>
      </c>
      <c r="Y63" s="80" t="s">
        <v>649</v>
      </c>
      <c r="Z63" s="80" t="s">
        <v>287</v>
      </c>
      <c r="AA63" s="80">
        <v>1</v>
      </c>
      <c r="AB63" s="80">
        <v>1</v>
      </c>
      <c r="AC63" s="113">
        <v>101</v>
      </c>
      <c r="AD63" s="97">
        <v>100</v>
      </c>
      <c r="AE63" s="105">
        <v>0.01</v>
      </c>
      <c r="AF63" s="80" t="s">
        <v>733</v>
      </c>
      <c r="AG63" s="83" t="s">
        <v>660</v>
      </c>
      <c r="AH63" s="83" t="s">
        <v>644</v>
      </c>
      <c r="AI63" s="83" t="s">
        <v>700</v>
      </c>
      <c r="AJ63" s="83" t="s">
        <v>701</v>
      </c>
      <c r="AK63" s="86">
        <v>530</v>
      </c>
      <c r="AL63" s="99">
        <f t="shared" si="12"/>
        <v>53530</v>
      </c>
      <c r="AM63" s="99">
        <v>1</v>
      </c>
      <c r="AN63" s="99">
        <v>0</v>
      </c>
      <c r="AO63" s="99">
        <f t="shared" si="13"/>
        <v>53530</v>
      </c>
      <c r="AP63" s="91" t="s">
        <v>627</v>
      </c>
      <c r="AQ63" s="101" t="str">
        <f t="shared" si="9"/>
        <v>0,01</v>
      </c>
    </row>
    <row r="64" spans="1:43" s="83" customFormat="1" ht="16.5" customHeight="1">
      <c r="A64" s="83">
        <v>0</v>
      </c>
      <c r="B64" s="104" t="s">
        <v>696</v>
      </c>
      <c r="C64" s="80" t="s">
        <v>697</v>
      </c>
      <c r="D64" s="80" t="s">
        <v>47</v>
      </c>
      <c r="E64" s="80" t="s">
        <v>702</v>
      </c>
      <c r="F64" s="80" t="s">
        <v>703</v>
      </c>
      <c r="G64" s="80" t="s">
        <v>645</v>
      </c>
      <c r="H64" s="80" t="s">
        <v>642</v>
      </c>
      <c r="I64" s="80" t="s">
        <v>640</v>
      </c>
      <c r="J64" s="80" t="s">
        <v>84</v>
      </c>
      <c r="K64" s="80" t="s">
        <v>125</v>
      </c>
      <c r="L64" s="80" t="s">
        <v>152</v>
      </c>
      <c r="M64" s="80" t="s">
        <v>45</v>
      </c>
      <c r="N64" s="80">
        <v>330</v>
      </c>
      <c r="O64" s="95">
        <f t="shared" si="10"/>
        <v>1084.1820267442031</v>
      </c>
      <c r="P64" s="80">
        <v>330</v>
      </c>
      <c r="Q64" s="80" t="s">
        <v>642</v>
      </c>
      <c r="R64" s="95">
        <f t="shared" si="11"/>
        <v>42218</v>
      </c>
      <c r="S64" s="95"/>
      <c r="T64" s="80" t="s">
        <v>301</v>
      </c>
      <c r="U64" s="80" t="s">
        <v>648</v>
      </c>
      <c r="V64" s="80" t="s">
        <v>642</v>
      </c>
      <c r="W64" s="80" t="s">
        <v>650</v>
      </c>
      <c r="X64" s="80" t="s">
        <v>486</v>
      </c>
      <c r="Y64" s="80" t="s">
        <v>649</v>
      </c>
      <c r="Z64" s="80" t="s">
        <v>288</v>
      </c>
      <c r="AA64" s="80">
        <v>1</v>
      </c>
      <c r="AB64" s="80">
        <v>1</v>
      </c>
      <c r="AC64" s="113">
        <v>101</v>
      </c>
      <c r="AD64" s="97">
        <v>100</v>
      </c>
      <c r="AE64" s="105">
        <v>0.01</v>
      </c>
      <c r="AF64" s="80" t="s">
        <v>732</v>
      </c>
      <c r="AG64" s="83" t="s">
        <v>660</v>
      </c>
      <c r="AH64" s="83" t="s">
        <v>644</v>
      </c>
      <c r="AI64" s="83" t="s">
        <v>700</v>
      </c>
      <c r="AJ64" s="83" t="s">
        <v>701</v>
      </c>
      <c r="AK64" s="86">
        <v>418</v>
      </c>
      <c r="AL64" s="99">
        <f t="shared" si="12"/>
        <v>42218</v>
      </c>
      <c r="AM64" s="99">
        <v>1</v>
      </c>
      <c r="AN64" s="99">
        <v>0</v>
      </c>
      <c r="AO64" s="99">
        <f t="shared" si="13"/>
        <v>42218</v>
      </c>
      <c r="AP64" s="91" t="s">
        <v>626</v>
      </c>
      <c r="AQ64" s="101" t="str">
        <f t="shared" si="9"/>
        <v>0,01</v>
      </c>
    </row>
    <row r="65" spans="1:43" s="83" customFormat="1">
      <c r="A65" s="83">
        <v>0</v>
      </c>
      <c r="B65" s="104" t="s">
        <v>696</v>
      </c>
      <c r="C65" s="80" t="s">
        <v>697</v>
      </c>
      <c r="D65" s="80" t="s">
        <v>47</v>
      </c>
      <c r="E65" s="80" t="s">
        <v>702</v>
      </c>
      <c r="F65" s="80" t="s">
        <v>703</v>
      </c>
      <c r="G65" s="80" t="s">
        <v>645</v>
      </c>
      <c r="H65" s="80" t="s">
        <v>642</v>
      </c>
      <c r="I65" s="80" t="s">
        <v>640</v>
      </c>
      <c r="J65" s="80" t="s">
        <v>84</v>
      </c>
      <c r="K65" s="80" t="s">
        <v>125</v>
      </c>
      <c r="L65" s="80" t="s">
        <v>152</v>
      </c>
      <c r="M65" s="80" t="s">
        <v>45</v>
      </c>
      <c r="N65" s="80">
        <v>330</v>
      </c>
      <c r="O65" s="95">
        <f t="shared" si="10"/>
        <v>1084.1820267442031</v>
      </c>
      <c r="P65" s="80">
        <v>330</v>
      </c>
      <c r="Q65" s="80" t="s">
        <v>642</v>
      </c>
      <c r="R65" s="95">
        <f t="shared" si="11"/>
        <v>42218</v>
      </c>
      <c r="S65" s="95"/>
      <c r="T65" s="80" t="s">
        <v>301</v>
      </c>
      <c r="U65" s="80" t="s">
        <v>648</v>
      </c>
      <c r="V65" s="80" t="s">
        <v>642</v>
      </c>
      <c r="W65" s="80" t="s">
        <v>650</v>
      </c>
      <c r="X65" s="80" t="s">
        <v>487</v>
      </c>
      <c r="Y65" s="80" t="s">
        <v>649</v>
      </c>
      <c r="Z65" s="80" t="s">
        <v>289</v>
      </c>
      <c r="AA65" s="80">
        <v>1</v>
      </c>
      <c r="AB65" s="80">
        <v>1</v>
      </c>
      <c r="AC65" s="113">
        <v>101</v>
      </c>
      <c r="AD65" s="97">
        <v>100</v>
      </c>
      <c r="AE65" s="105">
        <v>0.01</v>
      </c>
      <c r="AF65" s="80" t="s">
        <v>731</v>
      </c>
      <c r="AG65" s="83" t="s">
        <v>660</v>
      </c>
      <c r="AH65" s="83" t="s">
        <v>644</v>
      </c>
      <c r="AI65" s="83" t="s">
        <v>700</v>
      </c>
      <c r="AJ65" s="83" t="s">
        <v>701</v>
      </c>
      <c r="AK65" s="86">
        <v>418</v>
      </c>
      <c r="AL65" s="99">
        <f t="shared" si="12"/>
        <v>42218</v>
      </c>
      <c r="AM65" s="99">
        <v>1</v>
      </c>
      <c r="AN65" s="99">
        <v>0</v>
      </c>
      <c r="AO65" s="99">
        <f t="shared" si="13"/>
        <v>42218</v>
      </c>
      <c r="AP65" s="90" t="s">
        <v>626</v>
      </c>
      <c r="AQ65" s="101" t="str">
        <f t="shared" si="9"/>
        <v>0,01</v>
      </c>
    </row>
    <row r="66" spans="1:43" s="83" customFormat="1">
      <c r="A66" s="83">
        <v>0</v>
      </c>
      <c r="B66" s="104" t="s">
        <v>696</v>
      </c>
      <c r="C66" s="80" t="s">
        <v>697</v>
      </c>
      <c r="D66" s="80" t="s">
        <v>47</v>
      </c>
      <c r="E66" s="80" t="s">
        <v>702</v>
      </c>
      <c r="F66" s="80" t="s">
        <v>703</v>
      </c>
      <c r="G66" s="80" t="s">
        <v>645</v>
      </c>
      <c r="H66" s="80" t="s">
        <v>642</v>
      </c>
      <c r="I66" s="80" t="s">
        <v>640</v>
      </c>
      <c r="J66" s="80" t="s">
        <v>84</v>
      </c>
      <c r="K66" s="80" t="s">
        <v>125</v>
      </c>
      <c r="L66" s="80" t="s">
        <v>152</v>
      </c>
      <c r="M66" s="80" t="s">
        <v>45</v>
      </c>
      <c r="N66" s="80">
        <v>330</v>
      </c>
      <c r="O66" s="95">
        <f t="shared" si="10"/>
        <v>472.06011690776302</v>
      </c>
      <c r="P66" s="80">
        <v>330</v>
      </c>
      <c r="Q66" s="80" t="s">
        <v>642</v>
      </c>
      <c r="R66" s="95">
        <f t="shared" si="11"/>
        <v>36764</v>
      </c>
      <c r="S66" s="95"/>
      <c r="T66" s="80" t="s">
        <v>301</v>
      </c>
      <c r="U66" s="80" t="s">
        <v>648</v>
      </c>
      <c r="V66" s="80" t="s">
        <v>642</v>
      </c>
      <c r="W66" s="80" t="s">
        <v>650</v>
      </c>
      <c r="X66" s="80" t="s">
        <v>469</v>
      </c>
      <c r="Y66" s="80" t="s">
        <v>649</v>
      </c>
      <c r="Z66" s="80" t="s">
        <v>284</v>
      </c>
      <c r="AA66" s="80">
        <v>1</v>
      </c>
      <c r="AB66" s="80">
        <v>2</v>
      </c>
      <c r="AC66" s="113">
        <v>101</v>
      </c>
      <c r="AD66" s="97">
        <v>100</v>
      </c>
      <c r="AE66" s="105">
        <v>0.01</v>
      </c>
      <c r="AF66" s="80" t="s">
        <v>730</v>
      </c>
      <c r="AG66" s="83" t="s">
        <v>660</v>
      </c>
      <c r="AH66" s="83" t="s">
        <v>644</v>
      </c>
      <c r="AI66" s="83" t="s">
        <v>700</v>
      </c>
      <c r="AJ66" s="83" t="s">
        <v>701</v>
      </c>
      <c r="AK66" s="86">
        <v>182</v>
      </c>
      <c r="AL66" s="99">
        <f t="shared" si="12"/>
        <v>36764</v>
      </c>
      <c r="AM66" s="99">
        <v>1</v>
      </c>
      <c r="AN66" s="99">
        <v>0</v>
      </c>
      <c r="AO66" s="99">
        <f t="shared" si="13"/>
        <v>36764</v>
      </c>
      <c r="AP66" s="90" t="s">
        <v>628</v>
      </c>
      <c r="AQ66" s="101" t="str">
        <f t="shared" si="9"/>
        <v>0,01</v>
      </c>
    </row>
    <row r="67" spans="1:43" s="83" customFormat="1">
      <c r="A67" s="83">
        <v>0</v>
      </c>
      <c r="B67" s="104" t="s">
        <v>696</v>
      </c>
      <c r="C67" s="80" t="s">
        <v>697</v>
      </c>
      <c r="D67" s="80" t="s">
        <v>47</v>
      </c>
      <c r="E67" s="96"/>
      <c r="F67" s="80" t="s">
        <v>703</v>
      </c>
      <c r="G67" s="80" t="s">
        <v>645</v>
      </c>
      <c r="H67" s="80" t="s">
        <v>642</v>
      </c>
      <c r="I67" s="80" t="s">
        <v>640</v>
      </c>
      <c r="J67" s="80" t="s">
        <v>84</v>
      </c>
      <c r="K67" s="80" t="s">
        <v>125</v>
      </c>
      <c r="L67" s="80" t="s">
        <v>152</v>
      </c>
      <c r="M67" s="80" t="s">
        <v>45</v>
      </c>
      <c r="N67" s="80">
        <v>220</v>
      </c>
      <c r="O67" s="95">
        <f t="shared" si="10"/>
        <v>332.64675820560763</v>
      </c>
      <c r="P67" s="80">
        <v>220</v>
      </c>
      <c r="Q67" s="80" t="s">
        <v>642</v>
      </c>
      <c r="R67" s="95">
        <f t="shared" si="11"/>
        <v>11514</v>
      </c>
      <c r="S67" s="95"/>
      <c r="T67" s="80" t="s">
        <v>301</v>
      </c>
      <c r="U67" s="80" t="s">
        <v>648</v>
      </c>
      <c r="V67" s="80" t="s">
        <v>642</v>
      </c>
      <c r="W67" s="80" t="s">
        <v>650</v>
      </c>
      <c r="X67" s="80" t="s">
        <v>471</v>
      </c>
      <c r="Y67" s="80" t="s">
        <v>649</v>
      </c>
      <c r="Z67" s="80" t="s">
        <v>285</v>
      </c>
      <c r="AA67" s="80">
        <v>1</v>
      </c>
      <c r="AB67" s="80">
        <v>2</v>
      </c>
      <c r="AC67" s="113">
        <v>101</v>
      </c>
      <c r="AD67" s="97">
        <v>100</v>
      </c>
      <c r="AE67" s="105">
        <v>0.01</v>
      </c>
      <c r="AF67" s="80" t="s">
        <v>729</v>
      </c>
      <c r="AG67" s="83" t="s">
        <v>660</v>
      </c>
      <c r="AH67" s="83" t="s">
        <v>644</v>
      </c>
      <c r="AI67" s="83" t="s">
        <v>700</v>
      </c>
      <c r="AJ67" s="83" t="s">
        <v>701</v>
      </c>
      <c r="AK67" s="86">
        <v>57</v>
      </c>
      <c r="AL67" s="99">
        <f t="shared" si="12"/>
        <v>11514</v>
      </c>
      <c r="AM67" s="99">
        <v>1</v>
      </c>
      <c r="AN67" s="99">
        <v>0</v>
      </c>
      <c r="AO67" s="99">
        <f t="shared" si="13"/>
        <v>11514</v>
      </c>
      <c r="AP67" s="90" t="s">
        <v>610</v>
      </c>
      <c r="AQ67" s="101" t="str">
        <f t="shared" si="9"/>
        <v>0,01</v>
      </c>
    </row>
    <row r="68" spans="1:43">
      <c r="A68" s="78">
        <v>2</v>
      </c>
      <c r="B68" s="80" t="s">
        <v>704</v>
      </c>
      <c r="C68" s="80" t="s">
        <v>705</v>
      </c>
      <c r="D68" s="80" t="s">
        <v>72</v>
      </c>
      <c r="E68" s="96" t="s">
        <v>641</v>
      </c>
      <c r="F68" s="96" t="s">
        <v>642</v>
      </c>
      <c r="G68" s="80" t="s">
        <v>639</v>
      </c>
      <c r="I68" s="80" t="s">
        <v>640</v>
      </c>
      <c r="J68" s="80" t="s">
        <v>84</v>
      </c>
      <c r="K68" s="80" t="s">
        <v>282</v>
      </c>
      <c r="L68" s="80" t="s">
        <v>706</v>
      </c>
      <c r="M68" s="80" t="s">
        <v>641</v>
      </c>
      <c r="N68" s="80">
        <v>180</v>
      </c>
      <c r="O68" s="95">
        <f t="shared" si="10"/>
        <v>270.25297596474644</v>
      </c>
      <c r="P68" s="80">
        <v>180</v>
      </c>
      <c r="Q68" s="80" t="s">
        <v>642</v>
      </c>
      <c r="R68" s="95">
        <f t="shared" si="11"/>
        <v>8959</v>
      </c>
      <c r="T68" s="80" t="s">
        <v>301</v>
      </c>
      <c r="U68" s="80" t="s">
        <v>422</v>
      </c>
      <c r="V68" s="80" t="s">
        <v>642</v>
      </c>
      <c r="W68" s="80" t="s">
        <v>650</v>
      </c>
      <c r="X68" s="80" t="s">
        <v>491</v>
      </c>
      <c r="Y68" s="80" t="s">
        <v>649</v>
      </c>
      <c r="Z68" s="80" t="s">
        <v>323</v>
      </c>
      <c r="AA68" s="80">
        <v>1</v>
      </c>
      <c r="AB68" s="80">
        <v>1</v>
      </c>
      <c r="AC68" s="113">
        <v>578</v>
      </c>
      <c r="AD68" s="97">
        <v>50</v>
      </c>
      <c r="AE68" s="105">
        <v>0.01</v>
      </c>
      <c r="AF68" s="80" t="s">
        <v>734</v>
      </c>
      <c r="AH68" s="78" t="s">
        <v>644</v>
      </c>
      <c r="AI68" s="78" t="s">
        <v>660</v>
      </c>
      <c r="AJ68" s="78" t="s">
        <v>644</v>
      </c>
      <c r="AK68" s="86">
        <v>31</v>
      </c>
      <c r="AL68" s="99">
        <f t="shared" si="12"/>
        <v>8959</v>
      </c>
      <c r="AM68" s="99">
        <v>1</v>
      </c>
      <c r="AN68" s="99">
        <v>0</v>
      </c>
      <c r="AO68" s="99">
        <f t="shared" si="13"/>
        <v>8959</v>
      </c>
      <c r="AP68" s="90">
        <v>0</v>
      </c>
      <c r="AQ68" s="101" t="str">
        <f t="shared" ref="AQ68:AQ85" si="14">IF(AN68=0,"0,01",(1-(AO68/AL68))*100)</f>
        <v>0,01</v>
      </c>
    </row>
    <row r="69" spans="1:43">
      <c r="A69" s="78">
        <v>2</v>
      </c>
      <c r="B69" s="80" t="s">
        <v>704</v>
      </c>
      <c r="C69" s="80" t="s">
        <v>705</v>
      </c>
      <c r="D69" s="80" t="s">
        <v>72</v>
      </c>
      <c r="E69" s="96" t="s">
        <v>641</v>
      </c>
      <c r="F69" s="96" t="s">
        <v>642</v>
      </c>
      <c r="G69" s="80" t="s">
        <v>639</v>
      </c>
      <c r="I69" s="80" t="s">
        <v>640</v>
      </c>
      <c r="J69" s="80" t="s">
        <v>84</v>
      </c>
      <c r="K69" s="80" t="s">
        <v>282</v>
      </c>
      <c r="L69" s="80" t="s">
        <v>706</v>
      </c>
      <c r="M69" s="80" t="s">
        <v>641</v>
      </c>
      <c r="N69" s="80">
        <v>180</v>
      </c>
      <c r="O69" s="95">
        <f t="shared" si="10"/>
        <v>270.25297596474644</v>
      </c>
      <c r="P69" s="80">
        <v>180</v>
      </c>
      <c r="Q69" s="80" t="s">
        <v>642</v>
      </c>
      <c r="R69" s="95">
        <f t="shared" si="11"/>
        <v>8959</v>
      </c>
      <c r="T69" s="80" t="s">
        <v>301</v>
      </c>
      <c r="U69" s="80" t="s">
        <v>422</v>
      </c>
      <c r="V69" s="80" t="s">
        <v>642</v>
      </c>
      <c r="W69" s="80" t="s">
        <v>650</v>
      </c>
      <c r="X69" s="80" t="s">
        <v>492</v>
      </c>
      <c r="Y69" s="80" t="s">
        <v>649</v>
      </c>
      <c r="Z69" s="80" t="s">
        <v>324</v>
      </c>
      <c r="AA69" s="80">
        <v>1</v>
      </c>
      <c r="AB69" s="80">
        <v>1</v>
      </c>
      <c r="AC69" s="113">
        <v>578</v>
      </c>
      <c r="AD69" s="97">
        <v>50</v>
      </c>
      <c r="AE69" s="105">
        <v>0.01</v>
      </c>
      <c r="AF69" s="80" t="s">
        <v>734</v>
      </c>
      <c r="AH69" s="78" t="s">
        <v>644</v>
      </c>
      <c r="AI69" s="78" t="s">
        <v>660</v>
      </c>
      <c r="AJ69" s="78" t="s">
        <v>644</v>
      </c>
      <c r="AK69" s="86">
        <v>31</v>
      </c>
      <c r="AL69" s="99">
        <f t="shared" si="12"/>
        <v>8959</v>
      </c>
      <c r="AM69" s="99">
        <v>1</v>
      </c>
      <c r="AN69" s="99">
        <v>0</v>
      </c>
      <c r="AO69" s="99">
        <f t="shared" si="13"/>
        <v>8959</v>
      </c>
      <c r="AP69" s="90">
        <v>0</v>
      </c>
      <c r="AQ69" s="101" t="str">
        <f t="shared" si="14"/>
        <v>0,01</v>
      </c>
    </row>
    <row r="70" spans="1:43">
      <c r="A70" s="78">
        <v>2</v>
      </c>
      <c r="B70" s="80" t="s">
        <v>704</v>
      </c>
      <c r="C70" s="80" t="s">
        <v>705</v>
      </c>
      <c r="D70" s="80" t="s">
        <v>72</v>
      </c>
      <c r="E70" s="96" t="s">
        <v>641</v>
      </c>
      <c r="F70" s="96" t="s">
        <v>642</v>
      </c>
      <c r="G70" s="80" t="s">
        <v>639</v>
      </c>
      <c r="I70" s="80" t="s">
        <v>640</v>
      </c>
      <c r="J70" s="80" t="s">
        <v>84</v>
      </c>
      <c r="K70" s="80" t="s">
        <v>282</v>
      </c>
      <c r="L70" s="80" t="s">
        <v>706</v>
      </c>
      <c r="M70" s="80" t="s">
        <v>641</v>
      </c>
      <c r="N70" s="80">
        <v>180</v>
      </c>
      <c r="O70" s="95">
        <f t="shared" si="10"/>
        <v>296.40648976778641</v>
      </c>
      <c r="P70" s="80">
        <v>180</v>
      </c>
      <c r="Q70" s="80" t="s">
        <v>642</v>
      </c>
      <c r="R70" s="95">
        <f t="shared" si="11"/>
        <v>9826</v>
      </c>
      <c r="T70" s="80" t="s">
        <v>301</v>
      </c>
      <c r="U70" s="80" t="s">
        <v>422</v>
      </c>
      <c r="V70" s="80" t="s">
        <v>642</v>
      </c>
      <c r="W70" s="80" t="s">
        <v>650</v>
      </c>
      <c r="X70" s="80" t="s">
        <v>493</v>
      </c>
      <c r="Y70" s="80" t="s">
        <v>649</v>
      </c>
      <c r="Z70" s="80" t="s">
        <v>325</v>
      </c>
      <c r="AA70" s="80">
        <v>1</v>
      </c>
      <c r="AB70" s="80">
        <v>1</v>
      </c>
      <c r="AC70" s="113">
        <v>578</v>
      </c>
      <c r="AD70" s="97">
        <v>50</v>
      </c>
      <c r="AE70" s="105">
        <v>0.01</v>
      </c>
      <c r="AF70" s="80" t="s">
        <v>735</v>
      </c>
      <c r="AH70" s="78" t="s">
        <v>644</v>
      </c>
      <c r="AI70" s="78" t="s">
        <v>660</v>
      </c>
      <c r="AJ70" s="78" t="s">
        <v>644</v>
      </c>
      <c r="AK70" s="86">
        <v>34</v>
      </c>
      <c r="AL70" s="99">
        <f t="shared" si="12"/>
        <v>9826</v>
      </c>
      <c r="AM70" s="99">
        <v>1</v>
      </c>
      <c r="AN70" s="99">
        <v>0</v>
      </c>
      <c r="AO70" s="99">
        <f t="shared" si="13"/>
        <v>9826</v>
      </c>
      <c r="AP70" s="90">
        <v>0</v>
      </c>
      <c r="AQ70" s="101" t="str">
        <f t="shared" si="14"/>
        <v>0,01</v>
      </c>
    </row>
    <row r="71" spans="1:43">
      <c r="A71" s="78">
        <v>2</v>
      </c>
      <c r="B71" s="80" t="s">
        <v>704</v>
      </c>
      <c r="C71" s="80" t="s">
        <v>705</v>
      </c>
      <c r="D71" s="80" t="s">
        <v>72</v>
      </c>
      <c r="E71" s="96" t="s">
        <v>641</v>
      </c>
      <c r="F71" s="96" t="s">
        <v>642</v>
      </c>
      <c r="G71" s="80" t="s">
        <v>639</v>
      </c>
      <c r="I71" s="80" t="s">
        <v>640</v>
      </c>
      <c r="J71" s="80" t="s">
        <v>84</v>
      </c>
      <c r="K71" s="80" t="s">
        <v>282</v>
      </c>
      <c r="L71" s="80" t="s">
        <v>706</v>
      </c>
      <c r="M71" s="80" t="s">
        <v>641</v>
      </c>
      <c r="N71" s="80">
        <v>180</v>
      </c>
      <c r="O71" s="95">
        <f t="shared" si="10"/>
        <v>296.40648976778641</v>
      </c>
      <c r="P71" s="80">
        <v>180</v>
      </c>
      <c r="Q71" s="80" t="s">
        <v>642</v>
      </c>
      <c r="R71" s="95">
        <f t="shared" si="11"/>
        <v>9826</v>
      </c>
      <c r="T71" s="80" t="s">
        <v>301</v>
      </c>
      <c r="U71" s="80" t="s">
        <v>422</v>
      </c>
      <c r="V71" s="80" t="s">
        <v>642</v>
      </c>
      <c r="W71" s="80" t="s">
        <v>650</v>
      </c>
      <c r="X71" s="80" t="s">
        <v>494</v>
      </c>
      <c r="Y71" s="80" t="s">
        <v>649</v>
      </c>
      <c r="Z71" s="80" t="s">
        <v>326</v>
      </c>
      <c r="AA71" s="80">
        <v>1</v>
      </c>
      <c r="AB71" s="80">
        <v>1</v>
      </c>
      <c r="AC71" s="113">
        <v>578</v>
      </c>
      <c r="AD71" s="97">
        <v>50</v>
      </c>
      <c r="AE71" s="105">
        <v>0.01</v>
      </c>
      <c r="AF71" s="80" t="s">
        <v>735</v>
      </c>
      <c r="AH71" s="78" t="s">
        <v>644</v>
      </c>
      <c r="AI71" s="78" t="s">
        <v>660</v>
      </c>
      <c r="AJ71" s="78" t="s">
        <v>644</v>
      </c>
      <c r="AK71" s="86">
        <v>34</v>
      </c>
      <c r="AL71" s="99">
        <f t="shared" si="12"/>
        <v>9826</v>
      </c>
      <c r="AM71" s="99">
        <v>1</v>
      </c>
      <c r="AN71" s="99">
        <v>0</v>
      </c>
      <c r="AO71" s="99">
        <f t="shared" si="13"/>
        <v>9826</v>
      </c>
      <c r="AP71" s="90">
        <v>0</v>
      </c>
      <c r="AQ71" s="101" t="str">
        <f t="shared" si="14"/>
        <v>0,01</v>
      </c>
    </row>
    <row r="72" spans="1:43">
      <c r="A72" s="78">
        <v>2</v>
      </c>
      <c r="B72" s="80" t="s">
        <v>704</v>
      </c>
      <c r="C72" s="80" t="s">
        <v>705</v>
      </c>
      <c r="D72" s="80" t="s">
        <v>72</v>
      </c>
      <c r="E72" s="96" t="s">
        <v>641</v>
      </c>
      <c r="F72" s="96" t="s">
        <v>642</v>
      </c>
      <c r="G72" s="80" t="s">
        <v>639</v>
      </c>
      <c r="I72" s="80" t="s">
        <v>640</v>
      </c>
      <c r="J72" s="80" t="s">
        <v>84</v>
      </c>
      <c r="K72" s="80" t="s">
        <v>282</v>
      </c>
      <c r="L72" s="80" t="s">
        <v>706</v>
      </c>
      <c r="M72" s="80" t="s">
        <v>641</v>
      </c>
      <c r="N72" s="80">
        <v>180</v>
      </c>
      <c r="O72" s="95">
        <f t="shared" si="10"/>
        <v>435.891896717333</v>
      </c>
      <c r="P72" s="80">
        <v>180</v>
      </c>
      <c r="Q72" s="80" t="s">
        <v>642</v>
      </c>
      <c r="R72" s="95">
        <f t="shared" si="11"/>
        <v>14450</v>
      </c>
      <c r="T72" s="80" t="s">
        <v>301</v>
      </c>
      <c r="U72" s="80" t="s">
        <v>422</v>
      </c>
      <c r="V72" s="80" t="s">
        <v>642</v>
      </c>
      <c r="W72" s="80" t="s">
        <v>650</v>
      </c>
      <c r="X72" s="80" t="s">
        <v>495</v>
      </c>
      <c r="Y72" s="80" t="s">
        <v>649</v>
      </c>
      <c r="Z72" s="80" t="s">
        <v>327</v>
      </c>
      <c r="AA72" s="80">
        <v>1</v>
      </c>
      <c r="AB72" s="80">
        <v>1</v>
      </c>
      <c r="AC72" s="113">
        <v>578</v>
      </c>
      <c r="AD72" s="97">
        <v>50</v>
      </c>
      <c r="AE72" s="105">
        <v>0.01</v>
      </c>
      <c r="AF72" s="80" t="s">
        <v>736</v>
      </c>
      <c r="AH72" s="78" t="s">
        <v>644</v>
      </c>
      <c r="AI72" s="78" t="s">
        <v>660</v>
      </c>
      <c r="AJ72" s="78" t="s">
        <v>644</v>
      </c>
      <c r="AK72" s="86">
        <v>50</v>
      </c>
      <c r="AL72" s="99">
        <f t="shared" si="12"/>
        <v>14450</v>
      </c>
      <c r="AM72" s="99">
        <v>1</v>
      </c>
      <c r="AN72" s="99">
        <v>0</v>
      </c>
      <c r="AO72" s="99">
        <f t="shared" si="13"/>
        <v>14450</v>
      </c>
      <c r="AP72" s="90">
        <v>0</v>
      </c>
      <c r="AQ72" s="101" t="str">
        <f t="shared" si="14"/>
        <v>0,01</v>
      </c>
    </row>
    <row r="73" spans="1:43">
      <c r="A73" s="78">
        <v>2</v>
      </c>
      <c r="B73" s="80" t="s">
        <v>704</v>
      </c>
      <c r="C73" s="80" t="s">
        <v>705</v>
      </c>
      <c r="D73" s="80" t="s">
        <v>72</v>
      </c>
      <c r="E73" s="96" t="s">
        <v>641</v>
      </c>
      <c r="F73" s="96" t="s">
        <v>642</v>
      </c>
      <c r="G73" s="80" t="s">
        <v>639</v>
      </c>
      <c r="I73" s="80" t="s">
        <v>640</v>
      </c>
      <c r="J73" s="80" t="s">
        <v>84</v>
      </c>
      <c r="K73" s="80" t="s">
        <v>282</v>
      </c>
      <c r="L73" s="80" t="s">
        <v>706</v>
      </c>
      <c r="M73" s="80" t="s">
        <v>641</v>
      </c>
      <c r="N73" s="80">
        <v>180</v>
      </c>
      <c r="O73" s="95">
        <f t="shared" si="10"/>
        <v>435.891896717333</v>
      </c>
      <c r="P73" s="80">
        <v>180</v>
      </c>
      <c r="Q73" s="80" t="s">
        <v>642</v>
      </c>
      <c r="R73" s="95">
        <f t="shared" si="11"/>
        <v>14450</v>
      </c>
      <c r="T73" s="80" t="s">
        <v>301</v>
      </c>
      <c r="U73" s="80" t="s">
        <v>422</v>
      </c>
      <c r="V73" s="80" t="s">
        <v>642</v>
      </c>
      <c r="W73" s="80" t="s">
        <v>650</v>
      </c>
      <c r="X73" s="80" t="s">
        <v>496</v>
      </c>
      <c r="Y73" s="80" t="s">
        <v>649</v>
      </c>
      <c r="Z73" s="80" t="s">
        <v>328</v>
      </c>
      <c r="AA73" s="80">
        <v>1</v>
      </c>
      <c r="AB73" s="80">
        <v>1</v>
      </c>
      <c r="AC73" s="113">
        <v>578</v>
      </c>
      <c r="AD73" s="97">
        <v>50</v>
      </c>
      <c r="AE73" s="105">
        <v>0.01</v>
      </c>
      <c r="AF73" s="80" t="s">
        <v>736</v>
      </c>
      <c r="AH73" s="78" t="s">
        <v>644</v>
      </c>
      <c r="AI73" s="78" t="s">
        <v>660</v>
      </c>
      <c r="AJ73" s="78" t="s">
        <v>644</v>
      </c>
      <c r="AK73" s="86">
        <v>50</v>
      </c>
      <c r="AL73" s="99">
        <f t="shared" si="12"/>
        <v>14450</v>
      </c>
      <c r="AM73" s="99">
        <v>1</v>
      </c>
      <c r="AN73" s="99">
        <v>0</v>
      </c>
      <c r="AO73" s="99">
        <f t="shared" si="13"/>
        <v>14450</v>
      </c>
      <c r="AP73" s="90">
        <v>0</v>
      </c>
      <c r="AQ73" s="101" t="str">
        <f t="shared" si="14"/>
        <v>0,01</v>
      </c>
    </row>
    <row r="74" spans="1:43">
      <c r="A74" s="78">
        <v>2</v>
      </c>
      <c r="B74" s="80" t="s">
        <v>704</v>
      </c>
      <c r="C74" s="80" t="s">
        <v>705</v>
      </c>
      <c r="D74" s="80" t="s">
        <v>72</v>
      </c>
      <c r="E74" s="96" t="s">
        <v>641</v>
      </c>
      <c r="F74" s="96" t="s">
        <v>642</v>
      </c>
      <c r="G74" s="80" t="s">
        <v>639</v>
      </c>
      <c r="I74" s="80" t="s">
        <v>640</v>
      </c>
      <c r="J74" s="80" t="s">
        <v>84</v>
      </c>
      <c r="K74" s="80" t="s">
        <v>282</v>
      </c>
      <c r="L74" s="80" t="s">
        <v>706</v>
      </c>
      <c r="M74" s="80" t="s">
        <v>641</v>
      </c>
      <c r="N74" s="80">
        <v>200</v>
      </c>
      <c r="O74" s="95">
        <f t="shared" ref="O74:O85" si="15">((4*(AK74)*100)/(4.51*3.14*N74/100*N74/100))</f>
        <v>367.19533379468129</v>
      </c>
      <c r="P74" s="80">
        <v>200</v>
      </c>
      <c r="Q74" s="80" t="s">
        <v>642</v>
      </c>
      <c r="R74" s="95">
        <f t="shared" si="11"/>
        <v>15028</v>
      </c>
      <c r="T74" s="80" t="s">
        <v>301</v>
      </c>
      <c r="U74" s="80" t="s">
        <v>422</v>
      </c>
      <c r="V74" s="80" t="s">
        <v>642</v>
      </c>
      <c r="W74" s="80" t="s">
        <v>650</v>
      </c>
      <c r="X74" s="80" t="s">
        <v>497</v>
      </c>
      <c r="Y74" s="80" t="s">
        <v>649</v>
      </c>
      <c r="Z74" s="80" t="s">
        <v>329</v>
      </c>
      <c r="AA74" s="80">
        <v>1</v>
      </c>
      <c r="AB74" s="80">
        <v>1</v>
      </c>
      <c r="AC74" s="113">
        <v>578</v>
      </c>
      <c r="AD74" s="97">
        <v>50</v>
      </c>
      <c r="AE74" s="105">
        <v>0.01</v>
      </c>
      <c r="AF74" s="80" t="s">
        <v>737</v>
      </c>
      <c r="AH74" s="78" t="s">
        <v>644</v>
      </c>
      <c r="AI74" s="78" t="s">
        <v>660</v>
      </c>
      <c r="AJ74" s="78" t="s">
        <v>644</v>
      </c>
      <c r="AK74" s="86">
        <v>52</v>
      </c>
      <c r="AL74" s="99">
        <f t="shared" si="12"/>
        <v>15028</v>
      </c>
      <c r="AM74" s="99">
        <v>1</v>
      </c>
      <c r="AN74" s="99">
        <v>0</v>
      </c>
      <c r="AO74" s="99">
        <f t="shared" si="13"/>
        <v>15028</v>
      </c>
      <c r="AP74" s="90">
        <v>0</v>
      </c>
      <c r="AQ74" s="101" t="str">
        <f t="shared" si="14"/>
        <v>0,01</v>
      </c>
    </row>
    <row r="75" spans="1:43">
      <c r="A75" s="78">
        <v>2</v>
      </c>
      <c r="B75" s="80" t="s">
        <v>704</v>
      </c>
      <c r="C75" s="80" t="s">
        <v>705</v>
      </c>
      <c r="D75" s="80" t="s">
        <v>72</v>
      </c>
      <c r="E75" s="96" t="s">
        <v>641</v>
      </c>
      <c r="F75" s="96" t="s">
        <v>642</v>
      </c>
      <c r="G75" s="80" t="s">
        <v>639</v>
      </c>
      <c r="I75" s="80" t="s">
        <v>640</v>
      </c>
      <c r="J75" s="80" t="s">
        <v>84</v>
      </c>
      <c r="K75" s="80" t="s">
        <v>282</v>
      </c>
      <c r="L75" s="80" t="s">
        <v>706</v>
      </c>
      <c r="M75" s="80" t="s">
        <v>641</v>
      </c>
      <c r="N75" s="80">
        <v>200</v>
      </c>
      <c r="O75" s="95">
        <f t="shared" si="15"/>
        <v>367.19533379468129</v>
      </c>
      <c r="P75" s="80">
        <v>200</v>
      </c>
      <c r="Q75" s="80" t="s">
        <v>642</v>
      </c>
      <c r="R75" s="95">
        <f t="shared" ref="R75:R85" si="16">AO75</f>
        <v>15028</v>
      </c>
      <c r="T75" s="80" t="s">
        <v>301</v>
      </c>
      <c r="U75" s="80" t="s">
        <v>422</v>
      </c>
      <c r="V75" s="80" t="s">
        <v>642</v>
      </c>
      <c r="W75" s="80" t="s">
        <v>650</v>
      </c>
      <c r="X75" s="80" t="s">
        <v>498</v>
      </c>
      <c r="Y75" s="80" t="s">
        <v>649</v>
      </c>
      <c r="Z75" s="80" t="s">
        <v>330</v>
      </c>
      <c r="AA75" s="80">
        <v>1</v>
      </c>
      <c r="AB75" s="80">
        <v>1</v>
      </c>
      <c r="AC75" s="113">
        <v>578</v>
      </c>
      <c r="AD75" s="97">
        <v>50</v>
      </c>
      <c r="AE75" s="105">
        <v>0.01</v>
      </c>
      <c r="AF75" s="80" t="s">
        <v>737</v>
      </c>
      <c r="AH75" s="78" t="s">
        <v>644</v>
      </c>
      <c r="AI75" s="78" t="s">
        <v>660</v>
      </c>
      <c r="AJ75" s="78" t="s">
        <v>644</v>
      </c>
      <c r="AK75" s="86">
        <v>52</v>
      </c>
      <c r="AL75" s="99">
        <f t="shared" si="12"/>
        <v>15028</v>
      </c>
      <c r="AM75" s="99">
        <v>1</v>
      </c>
      <c r="AN75" s="99">
        <v>0</v>
      </c>
      <c r="AO75" s="99">
        <f t="shared" si="13"/>
        <v>15028</v>
      </c>
      <c r="AP75" s="90">
        <v>0</v>
      </c>
      <c r="AQ75" s="101" t="str">
        <f t="shared" si="14"/>
        <v>0,01</v>
      </c>
    </row>
    <row r="76" spans="1:43">
      <c r="A76" s="78">
        <v>2</v>
      </c>
      <c r="B76" s="80" t="s">
        <v>704</v>
      </c>
      <c r="C76" s="80" t="s">
        <v>705</v>
      </c>
      <c r="D76" s="80" t="s">
        <v>64</v>
      </c>
      <c r="E76" s="96" t="s">
        <v>641</v>
      </c>
      <c r="F76" s="96" t="s">
        <v>642</v>
      </c>
      <c r="G76" s="80" t="s">
        <v>639</v>
      </c>
      <c r="I76" s="80" t="s">
        <v>640</v>
      </c>
      <c r="J76" s="80" t="s">
        <v>84</v>
      </c>
      <c r="K76" s="80" t="s">
        <v>125</v>
      </c>
      <c r="L76" s="80" t="s">
        <v>666</v>
      </c>
      <c r="M76" s="80" t="s">
        <v>641</v>
      </c>
      <c r="N76" s="80">
        <v>330</v>
      </c>
      <c r="O76" s="95">
        <f t="shared" si="15"/>
        <v>253.27840887935747</v>
      </c>
      <c r="P76" s="80">
        <v>330</v>
      </c>
      <c r="Q76" s="80" t="s">
        <v>642</v>
      </c>
      <c r="R76" s="95">
        <f t="shared" si="16"/>
        <v>6835.5</v>
      </c>
      <c r="T76" s="80" t="s">
        <v>301</v>
      </c>
      <c r="U76" s="80" t="s">
        <v>422</v>
      </c>
      <c r="V76" s="80" t="s">
        <v>642</v>
      </c>
      <c r="W76" s="80" t="s">
        <v>650</v>
      </c>
      <c r="X76" s="80" t="s">
        <v>499</v>
      </c>
      <c r="Y76" s="80" t="s">
        <v>649</v>
      </c>
      <c r="Z76" s="80" t="s">
        <v>331</v>
      </c>
      <c r="AA76" s="80">
        <v>1</v>
      </c>
      <c r="AB76" s="80">
        <v>1</v>
      </c>
      <c r="AC76" s="113">
        <v>70</v>
      </c>
      <c r="AD76" s="97">
        <v>100</v>
      </c>
      <c r="AE76" s="105">
        <v>0.01</v>
      </c>
      <c r="AF76" s="80" t="s">
        <v>734</v>
      </c>
      <c r="AH76" s="78" t="s">
        <v>644</v>
      </c>
      <c r="AI76" s="78" t="s">
        <v>660</v>
      </c>
      <c r="AJ76" s="78" t="s">
        <v>644</v>
      </c>
      <c r="AK76" s="86">
        <v>97.65</v>
      </c>
      <c r="AL76" s="99">
        <f t="shared" si="12"/>
        <v>6835.5</v>
      </c>
      <c r="AM76" s="99">
        <v>1</v>
      </c>
      <c r="AN76" s="99">
        <v>0</v>
      </c>
      <c r="AO76" s="99">
        <f t="shared" si="13"/>
        <v>6835.5</v>
      </c>
      <c r="AP76" s="90" t="s">
        <v>626</v>
      </c>
      <c r="AQ76" s="101" t="str">
        <f t="shared" si="14"/>
        <v>0,01</v>
      </c>
    </row>
    <row r="77" spans="1:43">
      <c r="A77" s="78">
        <v>2</v>
      </c>
      <c r="B77" s="80" t="s">
        <v>704</v>
      </c>
      <c r="C77" s="80" t="s">
        <v>705</v>
      </c>
      <c r="D77" s="80" t="s">
        <v>64</v>
      </c>
      <c r="E77" s="96" t="s">
        <v>641</v>
      </c>
      <c r="F77" s="96" t="s">
        <v>642</v>
      </c>
      <c r="G77" s="80" t="s">
        <v>639</v>
      </c>
      <c r="I77" s="80" t="s">
        <v>640</v>
      </c>
      <c r="J77" s="80" t="s">
        <v>84</v>
      </c>
      <c r="K77" s="80" t="s">
        <v>125</v>
      </c>
      <c r="L77" s="80" t="s">
        <v>666</v>
      </c>
      <c r="M77" s="80" t="s">
        <v>641</v>
      </c>
      <c r="N77" s="80">
        <v>330</v>
      </c>
      <c r="O77" s="95">
        <f t="shared" si="15"/>
        <v>253.27840887935747</v>
      </c>
      <c r="P77" s="80">
        <v>330</v>
      </c>
      <c r="Q77" s="80" t="s">
        <v>642</v>
      </c>
      <c r="R77" s="95">
        <f t="shared" si="16"/>
        <v>6835.5</v>
      </c>
      <c r="T77" s="80" t="s">
        <v>301</v>
      </c>
      <c r="U77" s="80" t="s">
        <v>422</v>
      </c>
      <c r="V77" s="80" t="s">
        <v>642</v>
      </c>
      <c r="W77" s="80" t="s">
        <v>650</v>
      </c>
      <c r="X77" s="80" t="s">
        <v>500</v>
      </c>
      <c r="Y77" s="80" t="s">
        <v>649</v>
      </c>
      <c r="Z77" s="80" t="s">
        <v>332</v>
      </c>
      <c r="AA77" s="80">
        <v>1</v>
      </c>
      <c r="AB77" s="80">
        <v>1</v>
      </c>
      <c r="AC77" s="113">
        <v>70</v>
      </c>
      <c r="AD77" s="97">
        <v>100</v>
      </c>
      <c r="AE77" s="105">
        <v>0.01</v>
      </c>
      <c r="AF77" s="80" t="s">
        <v>734</v>
      </c>
      <c r="AH77" s="78" t="s">
        <v>644</v>
      </c>
      <c r="AI77" s="78" t="s">
        <v>660</v>
      </c>
      <c r="AJ77" s="78" t="s">
        <v>644</v>
      </c>
      <c r="AK77" s="86">
        <v>97.65</v>
      </c>
      <c r="AL77" s="99">
        <f t="shared" si="12"/>
        <v>6835.5</v>
      </c>
      <c r="AM77" s="99">
        <v>1</v>
      </c>
      <c r="AN77" s="99">
        <v>0</v>
      </c>
      <c r="AO77" s="99">
        <f t="shared" si="13"/>
        <v>6835.5</v>
      </c>
      <c r="AP77" s="90" t="s">
        <v>626</v>
      </c>
      <c r="AQ77" s="101" t="str">
        <f t="shared" si="14"/>
        <v>0,01</v>
      </c>
    </row>
    <row r="78" spans="1:43">
      <c r="A78" s="78">
        <v>2</v>
      </c>
      <c r="B78" s="80" t="s">
        <v>704</v>
      </c>
      <c r="C78" s="80" t="s">
        <v>705</v>
      </c>
      <c r="D78" s="80" t="s">
        <v>64</v>
      </c>
      <c r="E78" s="96" t="s">
        <v>641</v>
      </c>
      <c r="F78" s="96" t="s">
        <v>642</v>
      </c>
      <c r="G78" s="80" t="s">
        <v>639</v>
      </c>
      <c r="I78" s="80" t="s">
        <v>640</v>
      </c>
      <c r="J78" s="80" t="s">
        <v>84</v>
      </c>
      <c r="K78" s="80" t="s">
        <v>125</v>
      </c>
      <c r="L78" s="80" t="s">
        <v>666</v>
      </c>
      <c r="M78" s="80" t="s">
        <v>641</v>
      </c>
      <c r="N78" s="80">
        <v>330</v>
      </c>
      <c r="O78" s="95">
        <f t="shared" si="15"/>
        <v>279.96796164298871</v>
      </c>
      <c r="P78" s="80">
        <v>330</v>
      </c>
      <c r="Q78" s="80" t="s">
        <v>642</v>
      </c>
      <c r="R78" s="95">
        <f t="shared" si="16"/>
        <v>7555.8</v>
      </c>
      <c r="T78" s="80" t="s">
        <v>301</v>
      </c>
      <c r="U78" s="80" t="s">
        <v>422</v>
      </c>
      <c r="V78" s="80" t="s">
        <v>642</v>
      </c>
      <c r="W78" s="80" t="s">
        <v>650</v>
      </c>
      <c r="X78" s="80" t="s">
        <v>501</v>
      </c>
      <c r="Y78" s="80" t="s">
        <v>649</v>
      </c>
      <c r="Z78" s="80" t="s">
        <v>333</v>
      </c>
      <c r="AA78" s="80">
        <v>1</v>
      </c>
      <c r="AB78" s="80">
        <v>1</v>
      </c>
      <c r="AC78" s="113">
        <v>70</v>
      </c>
      <c r="AD78" s="97">
        <v>100</v>
      </c>
      <c r="AE78" s="105">
        <v>0.01</v>
      </c>
      <c r="AF78" s="80" t="s">
        <v>738</v>
      </c>
      <c r="AG78" s="78" t="s">
        <v>660</v>
      </c>
      <c r="AH78" s="78" t="s">
        <v>644</v>
      </c>
      <c r="AI78" s="78" t="s">
        <v>660</v>
      </c>
      <c r="AJ78" s="78" t="s">
        <v>644</v>
      </c>
      <c r="AK78" s="86">
        <v>107.94</v>
      </c>
      <c r="AL78" s="99">
        <f t="shared" si="12"/>
        <v>7555.8</v>
      </c>
      <c r="AM78" s="99">
        <v>1</v>
      </c>
      <c r="AN78" s="99">
        <v>0</v>
      </c>
      <c r="AO78" s="99">
        <f t="shared" si="13"/>
        <v>7555.8</v>
      </c>
      <c r="AP78" s="90" t="s">
        <v>626</v>
      </c>
      <c r="AQ78" s="101" t="str">
        <f t="shared" si="14"/>
        <v>0,01</v>
      </c>
    </row>
    <row r="79" spans="1:43">
      <c r="A79" s="78">
        <v>2</v>
      </c>
      <c r="B79" s="80" t="s">
        <v>704</v>
      </c>
      <c r="C79" s="80" t="s">
        <v>705</v>
      </c>
      <c r="D79" s="80" t="s">
        <v>64</v>
      </c>
      <c r="E79" s="96" t="s">
        <v>641</v>
      </c>
      <c r="F79" s="96" t="s">
        <v>642</v>
      </c>
      <c r="G79" s="80" t="s">
        <v>639</v>
      </c>
      <c r="I79" s="80" t="s">
        <v>640</v>
      </c>
      <c r="J79" s="80" t="s">
        <v>84</v>
      </c>
      <c r="K79" s="80" t="s">
        <v>125</v>
      </c>
      <c r="L79" s="80" t="s">
        <v>666</v>
      </c>
      <c r="M79" s="80" t="s">
        <v>641</v>
      </c>
      <c r="N79" s="80">
        <v>330</v>
      </c>
      <c r="O79" s="95">
        <f t="shared" si="15"/>
        <v>279.96796164298871</v>
      </c>
      <c r="P79" s="80">
        <v>330</v>
      </c>
      <c r="Q79" s="80" t="s">
        <v>642</v>
      </c>
      <c r="R79" s="95">
        <f t="shared" si="16"/>
        <v>7555.8</v>
      </c>
      <c r="T79" s="80" t="s">
        <v>301</v>
      </c>
      <c r="U79" s="80" t="s">
        <v>422</v>
      </c>
      <c r="V79" s="80" t="s">
        <v>642</v>
      </c>
      <c r="W79" s="80" t="s">
        <v>650</v>
      </c>
      <c r="X79" s="80" t="s">
        <v>502</v>
      </c>
      <c r="Y79" s="80" t="s">
        <v>649</v>
      </c>
      <c r="Z79" s="80" t="s">
        <v>334</v>
      </c>
      <c r="AA79" s="80">
        <v>1</v>
      </c>
      <c r="AB79" s="80">
        <v>1</v>
      </c>
      <c r="AC79" s="113">
        <v>70</v>
      </c>
      <c r="AD79" s="97">
        <v>100</v>
      </c>
      <c r="AE79" s="105">
        <v>0.01</v>
      </c>
      <c r="AF79" s="80" t="s">
        <v>739</v>
      </c>
      <c r="AG79" s="78" t="s">
        <v>660</v>
      </c>
      <c r="AH79" s="78" t="s">
        <v>644</v>
      </c>
      <c r="AI79" s="78" t="s">
        <v>660</v>
      </c>
      <c r="AJ79" s="78" t="s">
        <v>644</v>
      </c>
      <c r="AK79" s="86">
        <v>107.94</v>
      </c>
      <c r="AL79" s="99">
        <f t="shared" si="12"/>
        <v>7555.8</v>
      </c>
      <c r="AM79" s="99">
        <v>1</v>
      </c>
      <c r="AN79" s="99">
        <v>0</v>
      </c>
      <c r="AO79" s="99">
        <f t="shared" si="13"/>
        <v>7555.8</v>
      </c>
      <c r="AP79" s="90" t="s">
        <v>626</v>
      </c>
      <c r="AQ79" s="101" t="str">
        <f t="shared" si="14"/>
        <v>0,01</v>
      </c>
    </row>
    <row r="80" spans="1:43">
      <c r="A80" s="78">
        <v>2</v>
      </c>
      <c r="B80" s="80" t="s">
        <v>704</v>
      </c>
      <c r="C80" s="80" t="s">
        <v>705</v>
      </c>
      <c r="D80" s="80" t="s">
        <v>64</v>
      </c>
      <c r="E80" s="96" t="s">
        <v>641</v>
      </c>
      <c r="F80" s="96" t="s">
        <v>642</v>
      </c>
      <c r="G80" s="80" t="s">
        <v>639</v>
      </c>
      <c r="I80" s="80" t="s">
        <v>640</v>
      </c>
      <c r="J80" s="80" t="s">
        <v>84</v>
      </c>
      <c r="K80" s="80" t="s">
        <v>125</v>
      </c>
      <c r="L80" s="80" t="s">
        <v>666</v>
      </c>
      <c r="M80" s="80" t="s">
        <v>641</v>
      </c>
      <c r="N80" s="80">
        <v>330</v>
      </c>
      <c r="O80" s="95">
        <f t="shared" si="15"/>
        <v>334.4364366708075</v>
      </c>
      <c r="P80" s="80">
        <v>330</v>
      </c>
      <c r="Q80" s="80" t="s">
        <v>642</v>
      </c>
      <c r="R80" s="95">
        <f t="shared" si="16"/>
        <v>9025.7999999999993</v>
      </c>
      <c r="T80" s="80" t="s">
        <v>301</v>
      </c>
      <c r="U80" s="80" t="s">
        <v>422</v>
      </c>
      <c r="V80" s="80" t="s">
        <v>642</v>
      </c>
      <c r="W80" s="80" t="s">
        <v>650</v>
      </c>
      <c r="X80" s="80" t="s">
        <v>529</v>
      </c>
      <c r="Y80" s="80" t="s">
        <v>649</v>
      </c>
      <c r="Z80" s="80" t="s">
        <v>352</v>
      </c>
      <c r="AA80" s="80">
        <v>1</v>
      </c>
      <c r="AB80" s="80">
        <v>1</v>
      </c>
      <c r="AC80" s="113">
        <v>70</v>
      </c>
      <c r="AD80" s="97">
        <v>100</v>
      </c>
      <c r="AE80" s="105">
        <v>0.01</v>
      </c>
      <c r="AF80" s="80" t="s">
        <v>736</v>
      </c>
      <c r="AG80" s="78" t="s">
        <v>660</v>
      </c>
      <c r="AH80" s="78" t="s">
        <v>644</v>
      </c>
      <c r="AI80" s="78" t="s">
        <v>660</v>
      </c>
      <c r="AJ80" s="78" t="s">
        <v>644</v>
      </c>
      <c r="AK80" s="86">
        <v>128.94</v>
      </c>
      <c r="AL80" s="99">
        <f t="shared" si="12"/>
        <v>9025.7999999999993</v>
      </c>
      <c r="AM80" s="99">
        <v>1</v>
      </c>
      <c r="AN80" s="99">
        <v>0</v>
      </c>
      <c r="AO80" s="99">
        <f t="shared" si="13"/>
        <v>9025.7999999999993</v>
      </c>
      <c r="AP80" s="90" t="s">
        <v>626</v>
      </c>
      <c r="AQ80" s="101" t="str">
        <f t="shared" si="14"/>
        <v>0,01</v>
      </c>
    </row>
    <row r="81" spans="1:43">
      <c r="A81" s="78">
        <v>2</v>
      </c>
      <c r="B81" s="80" t="s">
        <v>704</v>
      </c>
      <c r="C81" s="80" t="s">
        <v>705</v>
      </c>
      <c r="D81" s="80" t="s">
        <v>64</v>
      </c>
      <c r="E81" s="96" t="s">
        <v>641</v>
      </c>
      <c r="F81" s="96" t="s">
        <v>642</v>
      </c>
      <c r="G81" s="80" t="s">
        <v>639</v>
      </c>
      <c r="I81" s="80" t="s">
        <v>640</v>
      </c>
      <c r="J81" s="80" t="s">
        <v>84</v>
      </c>
      <c r="K81" s="80" t="s">
        <v>125</v>
      </c>
      <c r="L81" s="80" t="s">
        <v>666</v>
      </c>
      <c r="M81" s="80" t="s">
        <v>641</v>
      </c>
      <c r="N81" s="80">
        <v>330</v>
      </c>
      <c r="O81" s="95">
        <f t="shared" si="15"/>
        <v>334.4364366708075</v>
      </c>
      <c r="P81" s="80">
        <v>330</v>
      </c>
      <c r="Q81" s="80" t="s">
        <v>642</v>
      </c>
      <c r="R81" s="95">
        <f t="shared" si="16"/>
        <v>9025.7999999999993</v>
      </c>
      <c r="T81" s="80" t="s">
        <v>301</v>
      </c>
      <c r="U81" s="80" t="s">
        <v>422</v>
      </c>
      <c r="V81" s="80" t="s">
        <v>642</v>
      </c>
      <c r="W81" s="80" t="s">
        <v>650</v>
      </c>
      <c r="X81" s="80" t="s">
        <v>530</v>
      </c>
      <c r="Y81" s="80" t="s">
        <v>649</v>
      </c>
      <c r="Z81" s="80" t="s">
        <v>353</v>
      </c>
      <c r="AA81" s="80">
        <v>1</v>
      </c>
      <c r="AB81" s="80">
        <v>1</v>
      </c>
      <c r="AC81" s="113">
        <v>70</v>
      </c>
      <c r="AD81" s="97">
        <v>100</v>
      </c>
      <c r="AE81" s="105">
        <v>0.01</v>
      </c>
      <c r="AF81" s="80" t="s">
        <v>736</v>
      </c>
      <c r="AG81" s="78" t="s">
        <v>660</v>
      </c>
      <c r="AH81" s="78" t="s">
        <v>644</v>
      </c>
      <c r="AI81" s="78" t="s">
        <v>660</v>
      </c>
      <c r="AJ81" s="78" t="s">
        <v>644</v>
      </c>
      <c r="AK81" s="86">
        <v>128.94</v>
      </c>
      <c r="AL81" s="99">
        <f t="shared" si="12"/>
        <v>9025.7999999999993</v>
      </c>
      <c r="AM81" s="99">
        <v>1</v>
      </c>
      <c r="AN81" s="99">
        <v>0</v>
      </c>
      <c r="AO81" s="99">
        <f t="shared" si="13"/>
        <v>9025.7999999999993</v>
      </c>
      <c r="AP81" s="90" t="s">
        <v>626</v>
      </c>
      <c r="AQ81" s="101" t="str">
        <f t="shared" si="14"/>
        <v>0,01</v>
      </c>
    </row>
    <row r="82" spans="1:43">
      <c r="A82" s="78">
        <v>2</v>
      </c>
      <c r="B82" s="80" t="s">
        <v>704</v>
      </c>
      <c r="C82" s="80" t="s">
        <v>705</v>
      </c>
      <c r="D82" s="80" t="s">
        <v>64</v>
      </c>
      <c r="E82" s="96" t="s">
        <v>641</v>
      </c>
      <c r="F82" s="96" t="s">
        <v>642</v>
      </c>
      <c r="G82" s="80" t="s">
        <v>639</v>
      </c>
      <c r="I82" s="80" t="s">
        <v>640</v>
      </c>
      <c r="J82" s="80" t="s">
        <v>84</v>
      </c>
      <c r="K82" s="80" t="s">
        <v>125</v>
      </c>
      <c r="L82" s="80" t="s">
        <v>666</v>
      </c>
      <c r="M82" s="80" t="s">
        <v>641</v>
      </c>
      <c r="N82" s="80">
        <v>280</v>
      </c>
      <c r="O82" s="95">
        <f t="shared" si="15"/>
        <v>464.54244838585373</v>
      </c>
      <c r="P82" s="80">
        <v>280</v>
      </c>
      <c r="Q82" s="80" t="s">
        <v>642</v>
      </c>
      <c r="R82" s="95">
        <f t="shared" si="16"/>
        <v>9025.7999999999993</v>
      </c>
      <c r="T82" s="80" t="s">
        <v>301</v>
      </c>
      <c r="U82" s="80" t="s">
        <v>422</v>
      </c>
      <c r="V82" s="80" t="s">
        <v>642</v>
      </c>
      <c r="W82" s="80" t="s">
        <v>650</v>
      </c>
      <c r="X82" s="80" t="s">
        <v>503</v>
      </c>
      <c r="Y82" s="80" t="s">
        <v>649</v>
      </c>
      <c r="Z82" s="80" t="s">
        <v>335</v>
      </c>
      <c r="AA82" s="80">
        <v>1</v>
      </c>
      <c r="AB82" s="80">
        <v>1</v>
      </c>
      <c r="AC82" s="113">
        <v>70</v>
      </c>
      <c r="AD82" s="97">
        <v>100</v>
      </c>
      <c r="AE82" s="105">
        <v>0.01</v>
      </c>
      <c r="AF82" s="80" t="s">
        <v>737</v>
      </c>
      <c r="AG82" s="78" t="s">
        <v>660</v>
      </c>
      <c r="AH82" s="78" t="s">
        <v>644</v>
      </c>
      <c r="AI82" s="78" t="s">
        <v>660</v>
      </c>
      <c r="AJ82" s="78" t="s">
        <v>644</v>
      </c>
      <c r="AK82" s="86">
        <v>128.94</v>
      </c>
      <c r="AL82" s="99">
        <f t="shared" si="12"/>
        <v>9025.7999999999993</v>
      </c>
      <c r="AM82" s="99">
        <v>1</v>
      </c>
      <c r="AN82" s="99"/>
      <c r="AO82" s="99">
        <f t="shared" si="13"/>
        <v>9025.7999999999993</v>
      </c>
      <c r="AP82" s="90">
        <v>0</v>
      </c>
      <c r="AQ82" s="101" t="str">
        <f t="shared" si="14"/>
        <v>0,01</v>
      </c>
    </row>
    <row r="83" spans="1:43">
      <c r="A83" s="78">
        <v>2</v>
      </c>
      <c r="B83" s="80" t="s">
        <v>704</v>
      </c>
      <c r="C83" s="80" t="s">
        <v>705</v>
      </c>
      <c r="D83" s="80" t="s">
        <v>64</v>
      </c>
      <c r="E83" s="96" t="s">
        <v>641</v>
      </c>
      <c r="F83" s="96" t="s">
        <v>642</v>
      </c>
      <c r="G83" s="80" t="s">
        <v>639</v>
      </c>
      <c r="I83" s="80" t="s">
        <v>640</v>
      </c>
      <c r="J83" s="80" t="s">
        <v>84</v>
      </c>
      <c r="K83" s="80" t="s">
        <v>125</v>
      </c>
      <c r="L83" s="80" t="s">
        <v>666</v>
      </c>
      <c r="M83" s="80" t="s">
        <v>641</v>
      </c>
      <c r="N83" s="80">
        <v>280</v>
      </c>
      <c r="O83" s="95">
        <f t="shared" si="15"/>
        <v>464.54244838585373</v>
      </c>
      <c r="P83" s="80">
        <v>280</v>
      </c>
      <c r="Q83" s="80" t="s">
        <v>642</v>
      </c>
      <c r="R83" s="95">
        <f t="shared" si="16"/>
        <v>9025.7999999999993</v>
      </c>
      <c r="T83" s="80" t="s">
        <v>301</v>
      </c>
      <c r="U83" s="80" t="s">
        <v>422</v>
      </c>
      <c r="V83" s="80" t="s">
        <v>642</v>
      </c>
      <c r="W83" s="80" t="s">
        <v>650</v>
      </c>
      <c r="X83" s="80" t="s">
        <v>504</v>
      </c>
      <c r="Y83" s="80" t="s">
        <v>649</v>
      </c>
      <c r="Z83" s="80" t="s">
        <v>336</v>
      </c>
      <c r="AA83" s="80">
        <v>1</v>
      </c>
      <c r="AB83" s="80">
        <v>1</v>
      </c>
      <c r="AC83" s="113">
        <v>70</v>
      </c>
      <c r="AD83" s="97">
        <v>100</v>
      </c>
      <c r="AE83" s="105">
        <v>0.01</v>
      </c>
      <c r="AF83" s="80" t="s">
        <v>737</v>
      </c>
      <c r="AG83" s="78" t="s">
        <v>660</v>
      </c>
      <c r="AH83" s="78" t="s">
        <v>644</v>
      </c>
      <c r="AI83" s="78" t="s">
        <v>660</v>
      </c>
      <c r="AJ83" s="78" t="s">
        <v>644</v>
      </c>
      <c r="AK83" s="86">
        <v>128.94</v>
      </c>
      <c r="AL83" s="99">
        <f t="shared" si="12"/>
        <v>9025.7999999999993</v>
      </c>
      <c r="AM83" s="99">
        <v>1</v>
      </c>
      <c r="AN83" s="99"/>
      <c r="AO83" s="99">
        <f t="shared" si="13"/>
        <v>9025.7999999999993</v>
      </c>
      <c r="AP83" s="90">
        <v>0</v>
      </c>
      <c r="AQ83" s="101" t="str">
        <f t="shared" si="14"/>
        <v>0,01</v>
      </c>
    </row>
    <row r="84" spans="1:43">
      <c r="A84" s="78">
        <v>3</v>
      </c>
      <c r="B84" s="80" t="s">
        <v>704</v>
      </c>
      <c r="C84" s="80" t="s">
        <v>705</v>
      </c>
      <c r="D84" s="80" t="s">
        <v>64</v>
      </c>
      <c r="E84" s="96" t="s">
        <v>641</v>
      </c>
      <c r="F84" s="96" t="s">
        <v>642</v>
      </c>
      <c r="G84" s="80" t="s">
        <v>639</v>
      </c>
      <c r="I84" s="80" t="s">
        <v>640</v>
      </c>
      <c r="J84" s="80" t="s">
        <v>84</v>
      </c>
      <c r="K84" s="80" t="s">
        <v>125</v>
      </c>
      <c r="L84" s="110" t="s">
        <v>666</v>
      </c>
      <c r="M84" s="80" t="s">
        <v>641</v>
      </c>
      <c r="N84" s="80">
        <v>330</v>
      </c>
      <c r="O84" s="95">
        <f t="shared" si="15"/>
        <v>469.46638000167638</v>
      </c>
      <c r="P84" s="80">
        <v>330</v>
      </c>
      <c r="Q84" s="80" t="s">
        <v>642</v>
      </c>
      <c r="R84" s="95">
        <f t="shared" si="16"/>
        <v>6335</v>
      </c>
      <c r="T84" s="80" t="s">
        <v>301</v>
      </c>
      <c r="U84" s="80" t="s">
        <v>422</v>
      </c>
      <c r="V84" s="80" t="s">
        <v>642</v>
      </c>
      <c r="W84" s="80" t="s">
        <v>650</v>
      </c>
      <c r="X84" s="80" t="s">
        <v>505</v>
      </c>
      <c r="Y84" s="80" t="s">
        <v>649</v>
      </c>
      <c r="Z84" s="80" t="s">
        <v>337</v>
      </c>
      <c r="AA84" s="80">
        <v>1</v>
      </c>
      <c r="AB84" s="80">
        <v>1</v>
      </c>
      <c r="AC84" s="113">
        <v>70</v>
      </c>
      <c r="AD84" s="97">
        <v>50</v>
      </c>
      <c r="AE84" s="105">
        <v>0.01</v>
      </c>
      <c r="AF84" s="80" t="s">
        <v>740</v>
      </c>
      <c r="AG84" s="78" t="s">
        <v>660</v>
      </c>
      <c r="AH84" s="78" t="s">
        <v>644</v>
      </c>
      <c r="AI84" s="78" t="s">
        <v>660</v>
      </c>
      <c r="AJ84" s="78" t="s">
        <v>644</v>
      </c>
      <c r="AK84" s="86">
        <v>181</v>
      </c>
      <c r="AL84" s="99">
        <f t="shared" si="12"/>
        <v>6335</v>
      </c>
      <c r="AM84" s="99">
        <v>1</v>
      </c>
      <c r="AN84" s="99">
        <v>0</v>
      </c>
      <c r="AO84" s="99">
        <f t="shared" si="13"/>
        <v>6335</v>
      </c>
      <c r="AP84" s="90" t="s">
        <v>626</v>
      </c>
      <c r="AQ84" s="101" t="str">
        <f t="shared" si="14"/>
        <v>0,01</v>
      </c>
    </row>
    <row r="85" spans="1:43">
      <c r="A85" s="78">
        <v>3</v>
      </c>
      <c r="B85" s="80" t="s">
        <v>704</v>
      </c>
      <c r="C85" s="80" t="s">
        <v>705</v>
      </c>
      <c r="D85" s="80" t="s">
        <v>64</v>
      </c>
      <c r="E85" s="96" t="s">
        <v>641</v>
      </c>
      <c r="F85" s="96" t="s">
        <v>642</v>
      </c>
      <c r="G85" s="80" t="s">
        <v>639</v>
      </c>
      <c r="I85" s="80" t="s">
        <v>640</v>
      </c>
      <c r="J85" s="80" t="s">
        <v>84</v>
      </c>
      <c r="K85" s="80" t="s">
        <v>125</v>
      </c>
      <c r="L85" s="110" t="s">
        <v>666</v>
      </c>
      <c r="M85" s="80" t="s">
        <v>641</v>
      </c>
      <c r="N85" s="80">
        <v>330</v>
      </c>
      <c r="O85" s="95">
        <f t="shared" si="15"/>
        <v>469.46638000167638</v>
      </c>
      <c r="P85" s="80">
        <v>330</v>
      </c>
      <c r="Q85" s="80" t="s">
        <v>642</v>
      </c>
      <c r="R85" s="95">
        <f t="shared" si="16"/>
        <v>6335</v>
      </c>
      <c r="T85" s="80" t="s">
        <v>301</v>
      </c>
      <c r="U85" s="80" t="s">
        <v>422</v>
      </c>
      <c r="V85" s="80" t="s">
        <v>642</v>
      </c>
      <c r="W85" s="80" t="s">
        <v>650</v>
      </c>
      <c r="X85" s="80" t="s">
        <v>506</v>
      </c>
      <c r="Y85" s="80" t="s">
        <v>649</v>
      </c>
      <c r="Z85" s="80" t="s">
        <v>338</v>
      </c>
      <c r="AA85" s="80">
        <v>1</v>
      </c>
      <c r="AB85" s="80">
        <v>1</v>
      </c>
      <c r="AC85" s="113">
        <v>70</v>
      </c>
      <c r="AD85" s="97">
        <v>50</v>
      </c>
      <c r="AE85" s="105">
        <v>0.01</v>
      </c>
      <c r="AF85" s="80" t="s">
        <v>740</v>
      </c>
      <c r="AG85" s="78" t="s">
        <v>660</v>
      </c>
      <c r="AH85" s="78" t="s">
        <v>644</v>
      </c>
      <c r="AI85" s="78" t="s">
        <v>660</v>
      </c>
      <c r="AJ85" s="78" t="s">
        <v>644</v>
      </c>
      <c r="AK85" s="86">
        <v>181</v>
      </c>
      <c r="AL85" s="99">
        <f t="shared" si="12"/>
        <v>6335</v>
      </c>
      <c r="AM85" s="99">
        <v>1</v>
      </c>
      <c r="AN85" s="99">
        <v>0</v>
      </c>
      <c r="AO85" s="99">
        <f t="shared" si="13"/>
        <v>6335</v>
      </c>
      <c r="AP85" s="90" t="s">
        <v>626</v>
      </c>
      <c r="AQ85" s="101" t="str">
        <f t="shared" si="14"/>
        <v>0,01</v>
      </c>
    </row>
    <row r="86" spans="1:43">
      <c r="R86" s="106">
        <f>SUM(R2:R85)</f>
        <v>1843709.6900000006</v>
      </c>
    </row>
    <row r="96" spans="1:43">
      <c r="AI96" s="78" t="s">
        <v>794</v>
      </c>
    </row>
  </sheetData>
  <autoFilter ref="A1:AQ85"/>
  <dataValidations count="2">
    <dataValidation type="textLength" allowBlank="1" showInputMessage="1" showErrorMessage="1" errorTitle="Invalid Entry" error="Maximum 50 characters." sqref="AF38:AF39 AF25 AF94 AF67 AF27">
      <formula1>0</formula1>
      <formula2>50</formula2>
    </dataValidation>
    <dataValidation allowBlank="1" showInputMessage="1" showErrorMessage="1" errorTitle="Invalid Entry" error="Please enter a number up to 1 decimal point." sqref="Z5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Suivi versions</vt:lpstr>
      <vt:lpstr>Demands décembre</vt:lpstr>
      <vt:lpstr>Material MDA</vt:lpstr>
      <vt:lpstr>BDD AB janv 15</vt:lpstr>
      <vt:lpstr>alloy</vt:lpstr>
      <vt:lpstr>bupg</vt:lpstr>
      <vt:lpstr>businessunit</vt:lpstr>
      <vt:lpstr>flatness</vt:lpstr>
      <vt:lpstr>producttype</vt:lpstr>
      <vt:lpstr>Program</vt:lpstr>
      <vt:lpstr>spec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Thomas (SOPRA)</dc:creator>
  <cp:lastModifiedBy>Benjamin Goudergues</cp:lastModifiedBy>
  <cp:lastPrinted>2015-02-11T12:22:10Z</cp:lastPrinted>
  <dcterms:created xsi:type="dcterms:W3CDTF">2014-10-16T14:25:53Z</dcterms:created>
  <dcterms:modified xsi:type="dcterms:W3CDTF">2015-04-16T11:58:46Z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