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555" windowWidth="15000" windowHeight="7290" tabRatio="688"/>
  </bookViews>
  <sheets>
    <sheet name="Suivi Offres" sheetId="35" r:id="rId1"/>
    <sheet name="Feuil1" sheetId="36" r:id="rId2"/>
  </sheets>
  <definedNames>
    <definedName name="_xlnm._FilterDatabase" localSheetId="0" hidden="1">'Suivi Offres'!$A$2:$L$2</definedName>
  </definedNames>
  <calcPr calcId="145621"/>
</workbook>
</file>

<file path=xl/calcChain.xml><?xml version="1.0" encoding="utf-8"?>
<calcChain xmlns="http://schemas.openxmlformats.org/spreadsheetml/2006/main">
  <c r="I27" i="35" l="1"/>
  <c r="I22" i="35" l="1"/>
  <c r="I21" i="35"/>
  <c r="I90" i="35" s="1"/>
</calcChain>
</file>

<file path=xl/sharedStrings.xml><?xml version="1.0" encoding="utf-8"?>
<sst xmlns="http://schemas.openxmlformats.org/spreadsheetml/2006/main" count="485" uniqueCount="324">
  <si>
    <t>offre YASA du 3105</t>
  </si>
  <si>
    <t>clos</t>
  </si>
  <si>
    <t>?</t>
  </si>
  <si>
    <t>SSA TI</t>
  </si>
  <si>
    <t>Righton : 5,5T en AMS4928 //  1er lingot.</t>
  </si>
  <si>
    <t>Zodiac Hydraulic</t>
  </si>
  <si>
    <t>SAM 150mm</t>
  </si>
  <si>
    <t>distribution</t>
  </si>
  <si>
    <t>Partnertech</t>
  </si>
  <si>
    <t>ECA Robotics</t>
  </si>
  <si>
    <t xml:space="preserve">HAL FOUNDRY &amp; FORGE </t>
  </si>
  <si>
    <t>FORGITAL</t>
  </si>
  <si>
    <t xml:space="preserve">KIND  </t>
  </si>
  <si>
    <t>BRUCK</t>
  </si>
  <si>
    <t>perdu</t>
  </si>
  <si>
    <t>HPF</t>
  </si>
  <si>
    <t>ALKAN</t>
  </si>
  <si>
    <t>Liebherr</t>
  </si>
  <si>
    <t>ACNIS</t>
  </si>
  <si>
    <t xml:space="preserve">Siderforgerossi </t>
  </si>
  <si>
    <t>AVIC</t>
  </si>
  <si>
    <t>EKETS</t>
  </si>
  <si>
    <t>20 tonnes DP</t>
  </si>
  <si>
    <t>Marché</t>
  </si>
  <si>
    <t>Stockiste US</t>
  </si>
  <si>
    <t>Enjeu</t>
  </si>
  <si>
    <t>Volumes annuels à confirmer</t>
  </si>
  <si>
    <t>Estimation chance de commande</t>
  </si>
  <si>
    <t>Défense Suède</t>
  </si>
  <si>
    <t>Aero</t>
  </si>
  <si>
    <t>Consultations par projets</t>
  </si>
  <si>
    <t>Aero Inde</t>
  </si>
  <si>
    <t>Besoins réguliers 10 à 20 tonnes /an</t>
  </si>
  <si>
    <t>120 à 160 pièces par projets</t>
  </si>
  <si>
    <t>15T DP.</t>
  </si>
  <si>
    <t>6,2 T DP</t>
  </si>
  <si>
    <t>5 tonnes /an</t>
  </si>
  <si>
    <t>Défense</t>
  </si>
  <si>
    <t>5 tonnes DP</t>
  </si>
  <si>
    <t>100 tonnes DP/ans accessibles sur GE9X</t>
  </si>
  <si>
    <t>2  tonnes DP</t>
  </si>
  <si>
    <t>200  à 500 tonnes /an</t>
  </si>
  <si>
    <t>5 tonnes DP/an</t>
  </si>
  <si>
    <t>Médical</t>
  </si>
  <si>
    <t>1,5  à 3,5 tonnes DP</t>
  </si>
  <si>
    <t>200T DP</t>
  </si>
  <si>
    <t>Aéro</t>
  </si>
  <si>
    <t>50 tonnes/ans</t>
  </si>
  <si>
    <t>2,2 Tonnes DP</t>
  </si>
  <si>
    <t>Projets</t>
  </si>
  <si>
    <t>Commande reçue</t>
  </si>
  <si>
    <t>10 tonnes</t>
  </si>
  <si>
    <t>5,5 tonnes DP</t>
  </si>
  <si>
    <t>Bharat Forge</t>
  </si>
  <si>
    <t>Spatial</t>
  </si>
  <si>
    <t>4,5 tonnes DP</t>
  </si>
  <si>
    <t>Projet</t>
  </si>
  <si>
    <t>****</t>
  </si>
  <si>
    <t>Qui</t>
  </si>
  <si>
    <t>UDEV</t>
  </si>
  <si>
    <t>Volume Commandé</t>
  </si>
  <si>
    <t>Lorella</t>
  </si>
  <si>
    <t>Manoj</t>
  </si>
  <si>
    <t>UDEV 18023</t>
  </si>
  <si>
    <t>UVEV 18022</t>
  </si>
  <si>
    <t>UDEV 18025</t>
  </si>
  <si>
    <t>UDEV 18027</t>
  </si>
  <si>
    <t>Transpart / Leonardo</t>
  </si>
  <si>
    <t>Barème Plats</t>
  </si>
  <si>
    <t>AMS 6931, 200 mm</t>
  </si>
  <si>
    <t xml:space="preserve">4,5 tonnes /an </t>
  </si>
  <si>
    <t>Mariusz</t>
  </si>
  <si>
    <t>UDEV 18028</t>
  </si>
  <si>
    <t>UDEV 18032</t>
  </si>
  <si>
    <t>AMM</t>
  </si>
  <si>
    <t>Plats 220x 140</t>
  </si>
  <si>
    <t>1400 kg</t>
  </si>
  <si>
    <t xml:space="preserve">AMS 4928 140 mm </t>
  </si>
  <si>
    <t>4,5 tonnes</t>
  </si>
  <si>
    <t>Direct</t>
  </si>
  <si>
    <t>UDEV 18034</t>
  </si>
  <si>
    <t>Rafael</t>
  </si>
  <si>
    <t>AMS 4928  115 mm</t>
  </si>
  <si>
    <t>4 tonnes</t>
  </si>
  <si>
    <t>Gilles Cuny,  Zeev</t>
  </si>
  <si>
    <t>Suivi Offres</t>
  </si>
  <si>
    <t xml:space="preserve">20 à 30 </t>
  </si>
  <si>
    <t xml:space="preserve">Ponctuel dépannage 330 mm </t>
  </si>
  <si>
    <t>Safran</t>
  </si>
  <si>
    <t xml:space="preserve">DMD 776 </t>
  </si>
  <si>
    <t>10 tonnes 2019 à 120 tonnes</t>
  </si>
  <si>
    <t>UDEV 17106 Rev 1</t>
  </si>
  <si>
    <t>UDEV 18026</t>
  </si>
  <si>
    <t>Transpart /leonardo</t>
  </si>
  <si>
    <t>Lingot AMS 4928</t>
  </si>
  <si>
    <t>Indus</t>
  </si>
  <si>
    <t>Johannes</t>
  </si>
  <si>
    <t>UDEV 18024</t>
  </si>
  <si>
    <t>5 500 kg</t>
  </si>
  <si>
    <t>Stock 330 mm AMS 4928</t>
  </si>
  <si>
    <t>B348 + US Options entre 115 et 205 mm</t>
  </si>
  <si>
    <t>Otto Fuchs</t>
  </si>
  <si>
    <t>UDEV 18037</t>
  </si>
  <si>
    <r>
      <t>1100 kg +</t>
    </r>
    <r>
      <rPr>
        <sz val="11"/>
        <color rgb="FFFF0000"/>
        <rFont val="Calibri"/>
        <family val="2"/>
        <scheme val="minor"/>
      </rPr>
      <t xml:space="preserve"> 150 kg</t>
    </r>
  </si>
  <si>
    <t>Pamiers</t>
  </si>
  <si>
    <t>1280 kg</t>
  </si>
  <si>
    <t>AMS 4928 +++ / MCC Trunnion 330 mm</t>
  </si>
  <si>
    <t>Qualif Engagée avec lots UKTMP</t>
  </si>
  <si>
    <t>420 tonnes/an dès 2019</t>
  </si>
  <si>
    <t>UKAD</t>
  </si>
  <si>
    <t>21 tonnes</t>
  </si>
  <si>
    <t>opportunités AMS</t>
  </si>
  <si>
    <t>UACE</t>
  </si>
  <si>
    <t>1 barres 240 mm</t>
  </si>
  <si>
    <t>Mise en place DP</t>
  </si>
  <si>
    <t>Essai Extrusion</t>
  </si>
  <si>
    <t>UDEV 18041</t>
  </si>
  <si>
    <t>1250 kg</t>
  </si>
  <si>
    <t>7 tonnes</t>
  </si>
  <si>
    <t>IFA</t>
  </si>
  <si>
    <t>6 à 12 lingots</t>
  </si>
  <si>
    <t>40 tonnes</t>
  </si>
  <si>
    <t>Gary Tonge</t>
  </si>
  <si>
    <t>UDEV 18039</t>
  </si>
  <si>
    <t>ADAMET / Yasa Boeing</t>
  </si>
  <si>
    <t>Billettes essai extrusion, AMS 4928.</t>
  </si>
  <si>
    <t>Bôhler</t>
  </si>
  <si>
    <t>UDEV 18040</t>
  </si>
  <si>
    <t>1 lingot Gr 5 et 1 lingot Gr  23</t>
  </si>
  <si>
    <t>Billettes dia 430 ou 330</t>
  </si>
  <si>
    <t>Poudres</t>
  </si>
  <si>
    <t>11 tonnes</t>
  </si>
  <si>
    <t>1 020 kg</t>
  </si>
  <si>
    <t>HWN Titan</t>
  </si>
  <si>
    <t>Gr5</t>
  </si>
  <si>
    <t>Indus, Aero simple</t>
  </si>
  <si>
    <t>14 tonnes</t>
  </si>
  <si>
    <t>Johanes</t>
  </si>
  <si>
    <t>UDEV 18042</t>
  </si>
  <si>
    <t>Grade 5</t>
  </si>
  <si>
    <t>Billettes</t>
  </si>
  <si>
    <t xml:space="preserve">Billettes AMS </t>
  </si>
  <si>
    <t>Billettes 110 à 330</t>
  </si>
  <si>
    <t>15 tonnes</t>
  </si>
  <si>
    <t>VALMET</t>
  </si>
  <si>
    <t xml:space="preserve">Grade5 </t>
  </si>
  <si>
    <t>Aéro 330 mm</t>
  </si>
  <si>
    <t>2 tonnes</t>
  </si>
  <si>
    <t>UDEV18043</t>
  </si>
  <si>
    <t>ACNIS / Aerometals</t>
  </si>
  <si>
    <t>1000 kg</t>
  </si>
  <si>
    <t>252 mm</t>
  </si>
  <si>
    <t>UDEV 18045</t>
  </si>
  <si>
    <t xml:space="preserve">Aero </t>
  </si>
  <si>
    <t>31 tonnes</t>
  </si>
  <si>
    <t>UDEV 18049</t>
  </si>
  <si>
    <t>CHW</t>
  </si>
  <si>
    <t>Gr 5</t>
  </si>
  <si>
    <t>7,5 tonnes</t>
  </si>
  <si>
    <t>Billettes AMS  300 mm</t>
  </si>
  <si>
    <t>UDEV 18 051</t>
  </si>
  <si>
    <t>Lingots, puis billettes</t>
  </si>
  <si>
    <t>Offre à émettre</t>
  </si>
  <si>
    <t>ACNIS/ Aerometals</t>
  </si>
  <si>
    <t>Indus , Aero</t>
  </si>
  <si>
    <t>400  tonnes, 2018 à 2023</t>
  </si>
  <si>
    <t xml:space="preserve">5 à 10 tonnes DP /ans </t>
  </si>
  <si>
    <t>Volumes Lingots à affecter en 2018.</t>
  </si>
  <si>
    <t>UDEV 18001-rev01</t>
  </si>
  <si>
    <t>Barème AMS</t>
  </si>
  <si>
    <t>UDEV 17109</t>
  </si>
  <si>
    <t>UDEV 18013</t>
  </si>
  <si>
    <t>Viive compétition de VSMPO, prochain round 2019</t>
  </si>
  <si>
    <t>Défense ?</t>
  </si>
  <si>
    <t>MHPS</t>
  </si>
  <si>
    <t>Energie</t>
  </si>
  <si>
    <t>15 tonnes 2019, DP 130 mm</t>
  </si>
  <si>
    <t>Eriko</t>
  </si>
  <si>
    <t>UDEV 18052</t>
  </si>
  <si>
    <t>2 tonnes, 145 mm</t>
  </si>
  <si>
    <t>UDEV 18067</t>
  </si>
  <si>
    <t>Tardy</t>
  </si>
  <si>
    <t>250 kg 200 mm</t>
  </si>
  <si>
    <t>0,2 tonnes</t>
  </si>
  <si>
    <t>Mécanique</t>
  </si>
  <si>
    <t>200 kg</t>
  </si>
  <si>
    <t>C Guichard</t>
  </si>
  <si>
    <t>UDEV 18069</t>
  </si>
  <si>
    <t>Panerai</t>
  </si>
  <si>
    <t>10 tonnes 2019</t>
  </si>
  <si>
    <t>0,15 tonnes</t>
  </si>
  <si>
    <t>Horlogerie</t>
  </si>
  <si>
    <t>150 kg</t>
  </si>
  <si>
    <t>R Spettel</t>
  </si>
  <si>
    <t>UDEV 18071</t>
  </si>
  <si>
    <t>UDEV 18072</t>
  </si>
  <si>
    <t>2 barres 240 mm</t>
  </si>
  <si>
    <t>1,6 tonnes</t>
  </si>
  <si>
    <t>UDEV 18074</t>
  </si>
  <si>
    <t>Billettes 150 et 125 mm</t>
  </si>
  <si>
    <t>5,3 tonnes</t>
  </si>
  <si>
    <t>UDEV 18079</t>
  </si>
  <si>
    <t>Forgital</t>
  </si>
  <si>
    <t xml:space="preserve">400 mm </t>
  </si>
  <si>
    <t>5 tonnes</t>
  </si>
  <si>
    <t>UDEV 18080</t>
  </si>
  <si>
    <t>Shimadzu</t>
  </si>
  <si>
    <t>2,7 tonnes</t>
  </si>
  <si>
    <t>Takuma</t>
  </si>
  <si>
    <t>UDEV 18081</t>
  </si>
  <si>
    <t xml:space="preserve">145 mm, </t>
  </si>
  <si>
    <t>1,4 tonnes</t>
  </si>
  <si>
    <t>UDEV 18082</t>
  </si>
  <si>
    <t>AEQUS</t>
  </si>
  <si>
    <t>1 tonne/mois</t>
  </si>
  <si>
    <t>UDEV 18083</t>
  </si>
  <si>
    <t>VILMAR</t>
  </si>
  <si>
    <t>600 et 400 mm</t>
  </si>
  <si>
    <t>45 tonnes</t>
  </si>
  <si>
    <t>UDEV 18086</t>
  </si>
  <si>
    <t>153 mm</t>
  </si>
  <si>
    <t>Lingot</t>
  </si>
  <si>
    <t>UDEV 18089</t>
  </si>
  <si>
    <t>UDEV 18090</t>
  </si>
  <si>
    <t>Transpart</t>
  </si>
  <si>
    <t>Plats 500*250</t>
  </si>
  <si>
    <t>6 tonnes</t>
  </si>
  <si>
    <t>115 mm</t>
  </si>
  <si>
    <t>1 tonne</t>
  </si>
  <si>
    <t>Client / Sujet</t>
  </si>
  <si>
    <t>Airbus</t>
  </si>
  <si>
    <t>Billettes 330 mm, 167 tonnes/an</t>
  </si>
  <si>
    <t>Rolls Royce</t>
  </si>
  <si>
    <t>200 tonnes/an à partir de 2021</t>
  </si>
  <si>
    <t>160 mm</t>
  </si>
  <si>
    <t>Barres 76 , 127, 178 mm</t>
  </si>
  <si>
    <t>Allyriane / Gilles</t>
  </si>
  <si>
    <t>UDEV 18091</t>
  </si>
  <si>
    <t>Manoir</t>
  </si>
  <si>
    <t>200 mm</t>
  </si>
  <si>
    <t>15 tonnes 2019</t>
  </si>
  <si>
    <t>Non Aéro</t>
  </si>
  <si>
    <t>Renaud</t>
  </si>
  <si>
    <t>UDEV 18092</t>
  </si>
  <si>
    <t>Brami P</t>
  </si>
  <si>
    <t>750 mm bingot</t>
  </si>
  <si>
    <t>1,5 tonne</t>
  </si>
  <si>
    <t>UDEV18084</t>
  </si>
  <si>
    <t>Brami F</t>
  </si>
  <si>
    <t>UDEV18087</t>
  </si>
  <si>
    <t>Perdu</t>
  </si>
  <si>
    <t xml:space="preserve">plats 102 x 162 </t>
  </si>
  <si>
    <t>potentiel</t>
  </si>
  <si>
    <t>3,5 tonnes</t>
  </si>
  <si>
    <t>UDEV 18107</t>
  </si>
  <si>
    <t>KYB</t>
  </si>
  <si>
    <t>97 mm</t>
  </si>
  <si>
    <t>UDEV 18097</t>
  </si>
  <si>
    <t>MIDHANI</t>
  </si>
  <si>
    <t>UDEV 18100</t>
  </si>
  <si>
    <t>150 à 200 mm pour refusion.</t>
  </si>
  <si>
    <t>9 tonnes</t>
  </si>
  <si>
    <t>Karen</t>
  </si>
  <si>
    <t>SST</t>
  </si>
  <si>
    <t>76 à 140 mm</t>
  </si>
  <si>
    <t>30 tonnes</t>
  </si>
  <si>
    <t>UDEV 18101</t>
  </si>
  <si>
    <t>UDEV 18102</t>
  </si>
  <si>
    <t>Bloc</t>
  </si>
  <si>
    <t>710 kg</t>
  </si>
  <si>
    <t xml:space="preserve">Carré 90 </t>
  </si>
  <si>
    <t>50 m</t>
  </si>
  <si>
    <t>UDEV 18103</t>
  </si>
  <si>
    <t>Superior Thread</t>
  </si>
  <si>
    <t>6 tonnes/an</t>
  </si>
  <si>
    <t>Rond 101,6</t>
  </si>
  <si>
    <t>UDEV 18106</t>
  </si>
  <si>
    <t xml:space="preserve">Rond 240 </t>
  </si>
  <si>
    <t>Test</t>
  </si>
  <si>
    <t>UDEV 18108</t>
  </si>
  <si>
    <t>3,0 tonnes</t>
  </si>
  <si>
    <t>UDEV 18133</t>
  </si>
  <si>
    <t>UDEV 18125</t>
  </si>
  <si>
    <t>Bohler Bleche</t>
  </si>
  <si>
    <t xml:space="preserve">Brame 860 x180 </t>
  </si>
  <si>
    <t>PV</t>
  </si>
  <si>
    <t>AmEuro Metals B.V.</t>
  </si>
  <si>
    <t>RD 120 mm AMS 4928</t>
  </si>
  <si>
    <t>5 tons</t>
  </si>
  <si>
    <t>Divers</t>
  </si>
  <si>
    <t>Michel Legros</t>
  </si>
  <si>
    <t>UDEV 18134</t>
  </si>
  <si>
    <t>X tons</t>
  </si>
  <si>
    <t>Marc Graglia</t>
  </si>
  <si>
    <t>UDEV 18009 rev02</t>
  </si>
  <si>
    <t>S+D</t>
  </si>
  <si>
    <t>170 et 115 mm</t>
  </si>
  <si>
    <t>5,1 + 1,8 tonnes</t>
  </si>
  <si>
    <t>UDEV 18131</t>
  </si>
  <si>
    <t>24 et 24,20 €/kg</t>
  </si>
  <si>
    <t>UDEV 18141</t>
  </si>
  <si>
    <t>8,5 tonnes</t>
  </si>
  <si>
    <t>22,65 €/kg</t>
  </si>
  <si>
    <t>C500 beta ==&gt; Billette 400 mm, Classe A</t>
  </si>
  <si>
    <t>12 tonnes</t>
  </si>
  <si>
    <t>indus</t>
  </si>
  <si>
    <t>MAriusz</t>
  </si>
  <si>
    <t>UDEV 18145</t>
  </si>
  <si>
    <t>21.00 €/kg</t>
  </si>
  <si>
    <t>TIG</t>
  </si>
  <si>
    <t>183 mm</t>
  </si>
  <si>
    <t>1,2 tonne</t>
  </si>
  <si>
    <t>UDEV 18143</t>
  </si>
  <si>
    <t>Différents dia</t>
  </si>
  <si>
    <t>commande reçue</t>
  </si>
  <si>
    <t xml:space="preserve">ébauche 150 mm </t>
  </si>
  <si>
    <t>Brami</t>
  </si>
  <si>
    <t>Soldes Inventaires ASTM B348</t>
  </si>
  <si>
    <t>1,05 tonne</t>
  </si>
  <si>
    <t>Chutes</t>
  </si>
  <si>
    <t>3,5 t</t>
  </si>
  <si>
    <t>330 pièces, 5,5 tonnes</t>
  </si>
  <si>
    <t>2,8 tonnes</t>
  </si>
  <si>
    <t>Prix Lingot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</si>
</sst>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tonnes&quot;"/>
    <numFmt numFmtId="165" formatCode="0.00&quot; US$/kg&quot;"/>
    <numFmt numFmtId="166" formatCode="0.00&quot; €/kg&quot;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8" applyNumberFormat="0" applyFill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4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7" fillId="5" borderId="2" xfId="0" applyFont="1" applyFill="1" applyBorder="1" applyAlignment="1">
      <alignment horizontal="center" vertical="top"/>
    </xf>
    <xf numFmtId="9" fontId="7" fillId="5" borderId="2" xfId="0" applyNumberFormat="1" applyFont="1" applyFill="1" applyBorder="1" applyAlignment="1">
      <alignment horizontal="center" vertical="top"/>
    </xf>
    <xf numFmtId="9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vertical="top"/>
    </xf>
    <xf numFmtId="0" fontId="0" fillId="0" borderId="0" xfId="0" applyBorder="1" applyAlignment="1">
      <alignment vertical="top"/>
    </xf>
    <xf numFmtId="9" fontId="6" fillId="5" borderId="2" xfId="0" applyNumberFormat="1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10" xfId="0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8" xfId="0" applyBorder="1" applyAlignment="1">
      <alignment vertical="top"/>
    </xf>
    <xf numFmtId="0" fontId="0" fillId="0" borderId="18" xfId="0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7" xfId="0" applyBorder="1" applyAlignment="1">
      <alignment vertical="top"/>
    </xf>
    <xf numFmtId="0" fontId="0" fillId="0" borderId="17" xfId="0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5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9" fontId="0" fillId="6" borderId="2" xfId="0" applyNumberForma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9" fontId="0" fillId="0" borderId="17" xfId="0" applyNumberForma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0" xfId="0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top"/>
    </xf>
    <xf numFmtId="9" fontId="6" fillId="5" borderId="18" xfId="0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33" xfId="0" applyNumberFormat="1" applyFont="1" applyBorder="1" applyAlignment="1">
      <alignment horizontal="center" vertical="top"/>
    </xf>
    <xf numFmtId="9" fontId="7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35" xfId="0" applyBorder="1" applyAlignment="1">
      <alignment horizontal="center" vertical="top"/>
    </xf>
    <xf numFmtId="0" fontId="0" fillId="5" borderId="12" xfId="0" applyFill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8" xfId="0" applyFont="1" applyBorder="1" applyAlignment="1">
      <alignment vertical="top" wrapText="1"/>
    </xf>
    <xf numFmtId="9" fontId="0" fillId="0" borderId="18" xfId="0" applyNumberFormat="1" applyBorder="1" applyAlignment="1">
      <alignment horizontal="center"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7" xfId="0" applyBorder="1" applyAlignment="1">
      <alignment horizontal="center" vertical="top"/>
    </xf>
    <xf numFmtId="9" fontId="0" fillId="0" borderId="37" xfId="0" applyNumberFormat="1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6" borderId="2" xfId="0" applyNumberFormat="1" applyFill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165" fontId="0" fillId="0" borderId="0" xfId="0" applyNumberFormat="1"/>
    <xf numFmtId="166" fontId="0" fillId="0" borderId="34" xfId="0" applyNumberForma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3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7" fontId="1" fillId="5" borderId="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3" borderId="2" xfId="0" applyFont="1" applyFill="1" applyBorder="1" applyAlignment="1">
      <alignment vertical="top"/>
    </xf>
    <xf numFmtId="0" fontId="0" fillId="5" borderId="9" xfId="0" applyFill="1" applyBorder="1" applyAlignment="1">
      <alignment vertical="top"/>
    </xf>
    <xf numFmtId="0" fontId="0" fillId="0" borderId="2" xfId="0" applyFont="1" applyBorder="1" applyAlignment="1">
      <alignment vertical="top"/>
    </xf>
    <xf numFmtId="0" fontId="0" fillId="5" borderId="5" xfId="0" applyFill="1" applyBorder="1" applyAlignment="1">
      <alignment vertical="top"/>
    </xf>
    <xf numFmtId="0" fontId="8" fillId="0" borderId="2" xfId="0" applyFont="1" applyBorder="1" applyAlignment="1">
      <alignment horizontal="left" vertical="top"/>
    </xf>
    <xf numFmtId="0" fontId="0" fillId="5" borderId="6" xfId="0" applyFill="1" applyBorder="1" applyAlignment="1">
      <alignment vertical="top"/>
    </xf>
    <xf numFmtId="0" fontId="7" fillId="5" borderId="15" xfId="0" applyFont="1" applyFill="1" applyBorder="1" applyAlignment="1">
      <alignment horizontal="left" vertical="top"/>
    </xf>
    <xf numFmtId="0" fontId="7" fillId="5" borderId="5" xfId="0" applyFont="1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0" fillId="5" borderId="7" xfId="0" applyFill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8" fillId="0" borderId="2" xfId="0" applyFont="1" applyBorder="1" applyAlignment="1">
      <alignment horizontal="left" vertical="top" wrapText="1"/>
    </xf>
    <xf numFmtId="0" fontId="0" fillId="5" borderId="18" xfId="0" applyFill="1" applyBorder="1" applyAlignment="1">
      <alignment vertical="top"/>
    </xf>
    <xf numFmtId="0" fontId="7" fillId="5" borderId="16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0" fillId="5" borderId="18" xfId="0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0" borderId="13" xfId="0" applyBorder="1" applyAlignment="1">
      <alignment horizontal="center" vertical="top"/>
    </xf>
    <xf numFmtId="0" fontId="0" fillId="3" borderId="2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 vertical="top"/>
    </xf>
    <xf numFmtId="9" fontId="10" fillId="0" borderId="18" xfId="0" applyNumberFormat="1" applyFont="1" applyBorder="1" applyAlignment="1">
      <alignment horizontal="center" vertical="top"/>
    </xf>
    <xf numFmtId="9" fontId="0" fillId="0" borderId="4" xfId="0" applyNumberFormat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9" fontId="6" fillId="5" borderId="6" xfId="0" applyNumberFormat="1" applyFont="1" applyFill="1" applyBorder="1" applyAlignment="1">
      <alignment horizontal="center" vertical="top"/>
    </xf>
    <xf numFmtId="9" fontId="6" fillId="0" borderId="2" xfId="0" applyNumberFormat="1" applyFont="1" applyFill="1" applyBorder="1" applyAlignment="1">
      <alignment horizontal="center" vertical="top"/>
    </xf>
    <xf numFmtId="9" fontId="6" fillId="5" borderId="17" xfId="0" applyNumberFormat="1" applyFont="1" applyFill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0" fillId="3" borderId="2" xfId="0" applyNumberFormat="1" applyFill="1" applyBorder="1" applyAlignment="1">
      <alignment horizontal="center" vertical="top"/>
    </xf>
    <xf numFmtId="0" fontId="0" fillId="5" borderId="6" xfId="0" applyNumberForma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5" borderId="17" xfId="0" applyNumberFormat="1" applyFont="1" applyFill="1" applyBorder="1" applyAlignment="1">
      <alignment horizontal="center" vertical="top"/>
    </xf>
    <xf numFmtId="0" fontId="7" fillId="0" borderId="2" xfId="0" applyNumberFormat="1" applyFont="1" applyBorder="1" applyAlignment="1">
      <alignment horizontal="center" vertical="center"/>
    </xf>
    <xf numFmtId="0" fontId="0" fillId="5" borderId="17" xfId="0" applyNumberFormat="1" applyFill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top"/>
    </xf>
    <xf numFmtId="9" fontId="0" fillId="6" borderId="34" xfId="0" applyNumberFormat="1" applyFill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7" fontId="1" fillId="5" borderId="6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7" fillId="0" borderId="12" xfId="0" applyFont="1" applyBorder="1" applyAlignment="1">
      <alignment horizontal="left" vertical="top"/>
    </xf>
    <xf numFmtId="0" fontId="0" fillId="5" borderId="15" xfId="0" applyFill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0" fillId="0" borderId="33" xfId="0" applyNumberFormat="1" applyBorder="1" applyAlignment="1">
      <alignment horizontal="center" vertical="center"/>
    </xf>
    <xf numFmtId="16" fontId="1" fillId="0" borderId="30" xfId="0" applyNumberFormat="1" applyFont="1" applyBorder="1" applyAlignment="1">
      <alignment horizontal="center" vertical="top"/>
    </xf>
    <xf numFmtId="166" fontId="0" fillId="0" borderId="34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5" borderId="15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 wrapText="1"/>
    </xf>
    <xf numFmtId="9" fontId="7" fillId="5" borderId="18" xfId="0" applyNumberFormat="1" applyFont="1" applyFill="1" applyBorder="1" applyAlignment="1">
      <alignment horizontal="center" vertical="top"/>
    </xf>
  </cellXfs>
  <cellStyles count="4">
    <cellStyle name="Neutral 2" xfId="1"/>
    <cellStyle name="Normal" xfId="0" builtinId="0"/>
    <cellStyle name="Normal 2" xfId="2"/>
    <cellStyle name="Total 2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299357</xdr:rowOff>
    </xdr:from>
    <xdr:ext cx="184731" cy="264560"/>
    <xdr:sp macro="" textlink="">
      <xdr:nvSpPr>
        <xdr:cNvPr id="2" name="ZoneTexte 1"/>
        <xdr:cNvSpPr txBox="1"/>
      </xdr:nvSpPr>
      <xdr:spPr>
        <a:xfrm>
          <a:off x="14192250" y="38508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showGridLines="0" tabSelected="1" topLeftCell="A4" zoomScale="80" zoomScaleNormal="80" workbookViewId="0">
      <selection activeCell="K27" sqref="K27"/>
    </sheetView>
  </sheetViews>
  <sheetFormatPr baseColWidth="10" defaultRowHeight="15" x14ac:dyDescent="0.25"/>
  <cols>
    <col min="1" max="1" width="27.85546875" style="5" customWidth="1"/>
    <col min="2" max="2" width="40" style="5" customWidth="1"/>
    <col min="3" max="3" width="25" style="1" customWidth="1"/>
    <col min="4" max="4" width="20.42578125" style="1" customWidth="1"/>
    <col min="5" max="5" width="21.42578125" style="1" bestFit="1" customWidth="1"/>
    <col min="6" max="6" width="22.85546875" style="1" customWidth="1"/>
    <col min="7" max="7" width="21.42578125" style="1" hidden="1" customWidth="1"/>
    <col min="8" max="8" width="30.42578125" style="1" hidden="1" customWidth="1"/>
    <col min="9" max="9" width="17.28515625" style="8" customWidth="1"/>
    <col min="10" max="10" width="17" customWidth="1"/>
  </cols>
  <sheetData>
    <row r="1" spans="1:11" ht="34.5" customHeight="1" thickBot="1" x14ac:dyDescent="0.3">
      <c r="B1" s="159"/>
      <c r="C1" s="158" t="s">
        <v>85</v>
      </c>
      <c r="D1" s="159"/>
      <c r="E1" s="159"/>
      <c r="F1" s="159"/>
      <c r="G1" s="102"/>
      <c r="H1" s="102"/>
      <c r="I1" s="159"/>
    </row>
    <row r="2" spans="1:11" s="13" customFormat="1" ht="75.75" thickBot="1" x14ac:dyDescent="0.3">
      <c r="A2" s="40" t="s">
        <v>229</v>
      </c>
      <c r="B2" s="41" t="s">
        <v>25</v>
      </c>
      <c r="C2" s="41" t="s">
        <v>252</v>
      </c>
      <c r="D2" s="41" t="s">
        <v>23</v>
      </c>
      <c r="E2" s="41" t="s">
        <v>27</v>
      </c>
      <c r="F2" s="42" t="s">
        <v>60</v>
      </c>
      <c r="G2" s="41" t="s">
        <v>58</v>
      </c>
      <c r="H2" s="53" t="s">
        <v>59</v>
      </c>
      <c r="I2" s="58" t="s">
        <v>167</v>
      </c>
      <c r="J2" s="13" t="s">
        <v>323</v>
      </c>
      <c r="K2" s="13" t="s">
        <v>285</v>
      </c>
    </row>
    <row r="3" spans="1:11" ht="15.75" customHeight="1" thickBot="1" x14ac:dyDescent="0.3">
      <c r="A3" s="104" t="s">
        <v>101</v>
      </c>
      <c r="B3" s="114" t="s">
        <v>100</v>
      </c>
      <c r="C3" s="123" t="s">
        <v>165</v>
      </c>
      <c r="D3" s="132" t="s">
        <v>173</v>
      </c>
      <c r="E3" s="135" t="s">
        <v>250</v>
      </c>
      <c r="F3" s="142"/>
      <c r="G3" s="54" t="s">
        <v>79</v>
      </c>
      <c r="H3" s="54" t="s">
        <v>102</v>
      </c>
      <c r="I3" s="152"/>
    </row>
    <row r="4" spans="1:11" ht="15.75" thickBot="1" x14ac:dyDescent="0.3">
      <c r="A4" s="59" t="s">
        <v>133</v>
      </c>
      <c r="B4" s="60" t="s">
        <v>161</v>
      </c>
      <c r="C4" s="61" t="s">
        <v>134</v>
      </c>
      <c r="D4" s="61" t="s">
        <v>135</v>
      </c>
      <c r="E4" s="62" t="s">
        <v>162</v>
      </c>
      <c r="F4" s="63" t="s">
        <v>136</v>
      </c>
      <c r="G4" s="30" t="s">
        <v>137</v>
      </c>
      <c r="H4" s="30"/>
      <c r="I4" s="64"/>
    </row>
    <row r="5" spans="1:11" ht="18.75" customHeight="1" x14ac:dyDescent="0.25">
      <c r="A5" s="111" t="s">
        <v>10</v>
      </c>
      <c r="B5" s="121" t="s">
        <v>30</v>
      </c>
      <c r="C5" s="129" t="s">
        <v>35</v>
      </c>
      <c r="D5" s="134" t="s">
        <v>31</v>
      </c>
      <c r="E5" s="141" t="s">
        <v>50</v>
      </c>
      <c r="F5" s="146">
        <v>6.2</v>
      </c>
      <c r="G5" s="28"/>
      <c r="H5" s="28"/>
      <c r="I5" s="156">
        <v>14</v>
      </c>
      <c r="J5" s="93">
        <v>13.8</v>
      </c>
    </row>
    <row r="6" spans="1:11" ht="18" customHeight="1" x14ac:dyDescent="0.25">
      <c r="A6" s="112" t="s">
        <v>18</v>
      </c>
      <c r="B6" s="122" t="s">
        <v>47</v>
      </c>
      <c r="C6" s="65" t="s">
        <v>52</v>
      </c>
      <c r="D6" s="18" t="s">
        <v>43</v>
      </c>
      <c r="E6" s="28" t="s">
        <v>50</v>
      </c>
      <c r="F6" s="84">
        <v>5.5</v>
      </c>
      <c r="G6" s="19"/>
      <c r="H6" s="19"/>
      <c r="I6" s="83">
        <v>7</v>
      </c>
    </row>
    <row r="7" spans="1:11" ht="18.75" x14ac:dyDescent="0.25">
      <c r="A7" s="108" t="s">
        <v>67</v>
      </c>
      <c r="B7" s="118" t="s">
        <v>87</v>
      </c>
      <c r="C7" s="24" t="s">
        <v>103</v>
      </c>
      <c r="D7" s="24" t="s">
        <v>46</v>
      </c>
      <c r="E7" s="28" t="s">
        <v>50</v>
      </c>
      <c r="F7" s="85" t="s">
        <v>117</v>
      </c>
      <c r="G7" s="25" t="s">
        <v>61</v>
      </c>
      <c r="H7" s="25" t="s">
        <v>65</v>
      </c>
      <c r="I7" s="83">
        <v>7</v>
      </c>
    </row>
    <row r="8" spans="1:11" ht="18.75" x14ac:dyDescent="0.25">
      <c r="A8" s="108" t="s">
        <v>124</v>
      </c>
      <c r="B8" s="118" t="s">
        <v>69</v>
      </c>
      <c r="C8" s="24" t="s">
        <v>70</v>
      </c>
      <c r="D8" s="24" t="s">
        <v>46</v>
      </c>
      <c r="E8" s="28" t="s">
        <v>50</v>
      </c>
      <c r="F8" s="85" t="s">
        <v>78</v>
      </c>
      <c r="G8" s="25" t="s">
        <v>71</v>
      </c>
      <c r="H8" s="25" t="s">
        <v>72</v>
      </c>
      <c r="I8" s="83">
        <v>7</v>
      </c>
    </row>
    <row r="9" spans="1:11" ht="18.75" x14ac:dyDescent="0.25">
      <c r="A9" s="108" t="s">
        <v>12</v>
      </c>
      <c r="B9" s="118" t="s">
        <v>94</v>
      </c>
      <c r="C9" s="24">
        <v>7</v>
      </c>
      <c r="D9" s="24" t="s">
        <v>95</v>
      </c>
      <c r="E9" s="28" t="s">
        <v>50</v>
      </c>
      <c r="F9" s="85" t="s">
        <v>118</v>
      </c>
      <c r="G9" s="24" t="s">
        <v>96</v>
      </c>
      <c r="H9" s="24" t="s">
        <v>97</v>
      </c>
      <c r="I9" s="83">
        <v>7</v>
      </c>
    </row>
    <row r="10" spans="1:11" ht="18.75" x14ac:dyDescent="0.25">
      <c r="A10" s="106" t="s">
        <v>119</v>
      </c>
      <c r="B10" s="116" t="s">
        <v>94</v>
      </c>
      <c r="C10" s="126" t="s">
        <v>120</v>
      </c>
      <c r="D10" s="126" t="s">
        <v>164</v>
      </c>
      <c r="E10" s="139" t="s">
        <v>50</v>
      </c>
      <c r="F10" s="144" t="s">
        <v>121</v>
      </c>
      <c r="G10" s="126" t="s">
        <v>122</v>
      </c>
      <c r="H10" s="126" t="s">
        <v>123</v>
      </c>
      <c r="I10" s="154">
        <v>42</v>
      </c>
      <c r="J10" s="93">
        <v>13.65</v>
      </c>
    </row>
    <row r="11" spans="1:11" ht="18.75" x14ac:dyDescent="0.25">
      <c r="A11" s="23" t="s">
        <v>104</v>
      </c>
      <c r="B11" s="23" t="s">
        <v>106</v>
      </c>
      <c r="C11" s="24" t="s">
        <v>105</v>
      </c>
      <c r="D11" s="24" t="s">
        <v>46</v>
      </c>
      <c r="E11" s="28" t="s">
        <v>50</v>
      </c>
      <c r="F11" s="85" t="s">
        <v>105</v>
      </c>
      <c r="G11" s="24" t="s">
        <v>79</v>
      </c>
      <c r="H11" s="24" t="s">
        <v>107</v>
      </c>
      <c r="I11" s="83">
        <v>7</v>
      </c>
      <c r="J11" s="93">
        <v>17.2</v>
      </c>
    </row>
    <row r="12" spans="1:11" ht="18.75" x14ac:dyDescent="0.25">
      <c r="A12" s="23" t="s">
        <v>109</v>
      </c>
      <c r="B12" s="23" t="s">
        <v>94</v>
      </c>
      <c r="C12" s="24" t="s">
        <v>110</v>
      </c>
      <c r="D12" s="24" t="s">
        <v>114</v>
      </c>
      <c r="E12" s="28" t="s">
        <v>50</v>
      </c>
      <c r="F12" s="85" t="s">
        <v>110</v>
      </c>
      <c r="G12" s="24" t="s">
        <v>79</v>
      </c>
      <c r="H12" s="24" t="s">
        <v>111</v>
      </c>
      <c r="I12" s="83">
        <v>21</v>
      </c>
      <c r="J12" s="93">
        <v>13.65</v>
      </c>
    </row>
    <row r="13" spans="1:11" ht="18.75" x14ac:dyDescent="0.25">
      <c r="A13" s="23" t="s">
        <v>112</v>
      </c>
      <c r="B13" s="23" t="s">
        <v>125</v>
      </c>
      <c r="C13" s="24" t="s">
        <v>113</v>
      </c>
      <c r="D13" s="24" t="s">
        <v>115</v>
      </c>
      <c r="E13" s="28" t="s">
        <v>50</v>
      </c>
      <c r="F13" s="85" t="s">
        <v>132</v>
      </c>
      <c r="G13" s="24" t="s">
        <v>79</v>
      </c>
      <c r="H13" s="24" t="s">
        <v>116</v>
      </c>
      <c r="I13" s="83">
        <v>0.1</v>
      </c>
      <c r="J13" s="93">
        <v>14.5</v>
      </c>
    </row>
    <row r="14" spans="1:11" ht="18.75" x14ac:dyDescent="0.25">
      <c r="A14" s="23" t="s">
        <v>101</v>
      </c>
      <c r="B14" s="23" t="s">
        <v>179</v>
      </c>
      <c r="C14" s="23" t="s">
        <v>147</v>
      </c>
      <c r="D14" s="23" t="s">
        <v>2</v>
      </c>
      <c r="E14" s="28" t="s">
        <v>50</v>
      </c>
      <c r="F14" s="91" t="s">
        <v>147</v>
      </c>
      <c r="G14" s="23" t="s">
        <v>79</v>
      </c>
      <c r="H14" s="23" t="s">
        <v>180</v>
      </c>
      <c r="I14" s="83">
        <v>0.3</v>
      </c>
      <c r="J14" s="93">
        <v>15.5</v>
      </c>
    </row>
    <row r="15" spans="1:11" ht="18.75" x14ac:dyDescent="0.25">
      <c r="A15" s="23" t="s">
        <v>181</v>
      </c>
      <c r="B15" s="23" t="s">
        <v>182</v>
      </c>
      <c r="C15" s="23" t="s">
        <v>183</v>
      </c>
      <c r="D15" s="23" t="s">
        <v>184</v>
      </c>
      <c r="E15" s="28" t="s">
        <v>50</v>
      </c>
      <c r="F15" s="91" t="s">
        <v>185</v>
      </c>
      <c r="G15" s="23" t="s">
        <v>186</v>
      </c>
      <c r="H15" s="23" t="s">
        <v>187</v>
      </c>
      <c r="I15" s="83">
        <v>0.1</v>
      </c>
    </row>
    <row r="16" spans="1:11" ht="18.75" x14ac:dyDescent="0.25">
      <c r="A16" s="23" t="s">
        <v>112</v>
      </c>
      <c r="B16" s="23" t="s">
        <v>125</v>
      </c>
      <c r="C16" s="24" t="s">
        <v>196</v>
      </c>
      <c r="D16" s="24" t="s">
        <v>115</v>
      </c>
      <c r="E16" s="28" t="s">
        <v>50</v>
      </c>
      <c r="F16" s="85" t="s">
        <v>197</v>
      </c>
      <c r="G16" s="24" t="s">
        <v>79</v>
      </c>
      <c r="H16" s="23" t="s">
        <v>198</v>
      </c>
      <c r="I16" s="83">
        <v>0.3</v>
      </c>
      <c r="J16" s="93">
        <v>14</v>
      </c>
    </row>
    <row r="17" spans="1:12" ht="18.75" x14ac:dyDescent="0.25">
      <c r="A17" s="23" t="s">
        <v>12</v>
      </c>
      <c r="B17" s="23" t="s">
        <v>221</v>
      </c>
      <c r="C17" s="24" t="s">
        <v>118</v>
      </c>
      <c r="D17" s="24" t="s">
        <v>95</v>
      </c>
      <c r="E17" s="28" t="s">
        <v>50</v>
      </c>
      <c r="F17" s="85" t="s">
        <v>118</v>
      </c>
      <c r="G17" s="24" t="s">
        <v>96</v>
      </c>
      <c r="H17" s="23" t="s">
        <v>222</v>
      </c>
      <c r="I17" s="83">
        <v>7</v>
      </c>
    </row>
    <row r="18" spans="1:12" ht="18.75" x14ac:dyDescent="0.25">
      <c r="A18" s="23" t="s">
        <v>224</v>
      </c>
      <c r="B18" s="23" t="s">
        <v>227</v>
      </c>
      <c r="C18" s="24" t="s">
        <v>228</v>
      </c>
      <c r="D18" s="24" t="s">
        <v>29</v>
      </c>
      <c r="E18" s="28" t="s">
        <v>50</v>
      </c>
      <c r="F18" s="85" t="s">
        <v>228</v>
      </c>
      <c r="G18" s="24" t="s">
        <v>61</v>
      </c>
      <c r="H18" s="23" t="s">
        <v>195</v>
      </c>
      <c r="I18" s="83">
        <v>0.15</v>
      </c>
    </row>
    <row r="19" spans="1:12" ht="18.75" x14ac:dyDescent="0.25">
      <c r="A19" s="23" t="s">
        <v>188</v>
      </c>
      <c r="B19" s="23" t="s">
        <v>189</v>
      </c>
      <c r="C19" s="24" t="s">
        <v>190</v>
      </c>
      <c r="D19" s="24" t="s">
        <v>191</v>
      </c>
      <c r="E19" s="28" t="s">
        <v>50</v>
      </c>
      <c r="F19" s="85" t="s">
        <v>192</v>
      </c>
      <c r="G19" s="24" t="s">
        <v>193</v>
      </c>
      <c r="H19" s="24" t="s">
        <v>194</v>
      </c>
      <c r="I19" s="83"/>
      <c r="J19" s="93">
        <v>16</v>
      </c>
    </row>
    <row r="20" spans="1:12" ht="18.75" x14ac:dyDescent="0.25">
      <c r="A20" s="113" t="s">
        <v>213</v>
      </c>
      <c r="B20" s="113" t="s">
        <v>220</v>
      </c>
      <c r="C20" s="131" t="s">
        <v>214</v>
      </c>
      <c r="D20" s="131" t="s">
        <v>29</v>
      </c>
      <c r="E20" s="28" t="s">
        <v>314</v>
      </c>
      <c r="F20" s="148" t="s">
        <v>321</v>
      </c>
      <c r="G20" s="131" t="s">
        <v>62</v>
      </c>
      <c r="H20" s="131" t="s">
        <v>215</v>
      </c>
      <c r="I20" s="156">
        <v>7</v>
      </c>
      <c r="J20" s="93">
        <v>15</v>
      </c>
    </row>
    <row r="21" spans="1:12" ht="18.75" x14ac:dyDescent="0.25">
      <c r="A21" s="110" t="s">
        <v>101</v>
      </c>
      <c r="B21" s="110" t="s">
        <v>210</v>
      </c>
      <c r="C21" s="126" t="s">
        <v>253</v>
      </c>
      <c r="D21" s="126" t="s">
        <v>46</v>
      </c>
      <c r="E21" s="28" t="s">
        <v>50</v>
      </c>
      <c r="F21" s="126" t="s">
        <v>320</v>
      </c>
      <c r="G21" s="126" t="s">
        <v>79</v>
      </c>
      <c r="H21" s="126" t="s">
        <v>254</v>
      </c>
      <c r="I21" s="155">
        <f>3.5*1.3</f>
        <v>4.55</v>
      </c>
      <c r="J21" s="93">
        <v>15.9</v>
      </c>
    </row>
    <row r="22" spans="1:12" ht="18.75" x14ac:dyDescent="0.25">
      <c r="A22" s="23" t="s">
        <v>112</v>
      </c>
      <c r="B22" s="23" t="s">
        <v>277</v>
      </c>
      <c r="C22" s="24">
        <v>2.83</v>
      </c>
      <c r="D22" s="24" t="s">
        <v>278</v>
      </c>
      <c r="E22" s="28" t="s">
        <v>50</v>
      </c>
      <c r="F22" s="24" t="s">
        <v>322</v>
      </c>
      <c r="G22" s="24" t="s">
        <v>79</v>
      </c>
      <c r="H22" s="24" t="s">
        <v>279</v>
      </c>
      <c r="I22" s="103">
        <f>2.83*1.3</f>
        <v>3.6790000000000003</v>
      </c>
      <c r="J22" s="93">
        <v>15.5</v>
      </c>
      <c r="K22" s="166">
        <v>26.2</v>
      </c>
    </row>
    <row r="23" spans="1:12" ht="18.75" x14ac:dyDescent="0.25">
      <c r="A23" s="23" t="s">
        <v>101</v>
      </c>
      <c r="B23" s="23" t="s">
        <v>210</v>
      </c>
      <c r="C23" s="24" t="s">
        <v>280</v>
      </c>
      <c r="D23" s="24" t="s">
        <v>46</v>
      </c>
      <c r="E23" s="28" t="s">
        <v>50</v>
      </c>
      <c r="F23" s="24">
        <v>3</v>
      </c>
      <c r="G23" s="103" t="s">
        <v>79</v>
      </c>
      <c r="H23" s="24" t="s">
        <v>282</v>
      </c>
      <c r="I23" s="103">
        <v>4</v>
      </c>
      <c r="J23" s="93">
        <v>15.5</v>
      </c>
      <c r="K23" s="167"/>
    </row>
    <row r="24" spans="1:12" ht="18.75" x14ac:dyDescent="0.25">
      <c r="A24" s="73" t="s">
        <v>283</v>
      </c>
      <c r="B24" s="120" t="s">
        <v>284</v>
      </c>
      <c r="C24" s="128">
        <v>5.5</v>
      </c>
      <c r="D24" s="128" t="s">
        <v>37</v>
      </c>
      <c r="E24" s="28" t="s">
        <v>50</v>
      </c>
      <c r="F24" s="24">
        <v>5</v>
      </c>
      <c r="G24" s="103" t="s">
        <v>79</v>
      </c>
      <c r="H24" s="24" t="s">
        <v>281</v>
      </c>
      <c r="I24" s="103">
        <v>6.5</v>
      </c>
      <c r="J24" s="93">
        <v>17.2</v>
      </c>
      <c r="K24" s="167"/>
    </row>
    <row r="25" spans="1:12" ht="18" customHeight="1" x14ac:dyDescent="0.25">
      <c r="A25" s="23" t="s">
        <v>188</v>
      </c>
      <c r="B25" s="23" t="s">
        <v>315</v>
      </c>
      <c r="C25" s="24" t="s">
        <v>318</v>
      </c>
      <c r="D25" s="24" t="s">
        <v>191</v>
      </c>
      <c r="E25" s="28" t="s">
        <v>50</v>
      </c>
      <c r="F25" s="24" t="s">
        <v>228</v>
      </c>
      <c r="G25" s="103"/>
      <c r="H25" s="24"/>
      <c r="I25" s="103">
        <v>1.35</v>
      </c>
      <c r="J25" s="166">
        <v>16</v>
      </c>
      <c r="K25" s="167"/>
    </row>
    <row r="26" spans="1:12" ht="18.75" x14ac:dyDescent="0.25">
      <c r="A26" s="162" t="s">
        <v>124</v>
      </c>
      <c r="B26" s="113" t="s">
        <v>239</v>
      </c>
      <c r="C26" s="131" t="s">
        <v>301</v>
      </c>
      <c r="D26" s="131" t="s">
        <v>46</v>
      </c>
      <c r="E26" s="67" t="s">
        <v>50</v>
      </c>
      <c r="F26" s="24"/>
      <c r="G26" s="103" t="s">
        <v>71</v>
      </c>
      <c r="H26" s="24" t="s">
        <v>300</v>
      </c>
      <c r="I26" s="103">
        <v>12</v>
      </c>
      <c r="J26" s="93">
        <v>14.5</v>
      </c>
      <c r="K26" s="166">
        <v>22.4</v>
      </c>
    </row>
    <row r="27" spans="1:12" ht="18.75" x14ac:dyDescent="0.25">
      <c r="A27" s="106" t="s">
        <v>316</v>
      </c>
      <c r="B27" s="110" t="s">
        <v>317</v>
      </c>
      <c r="C27" s="126" t="s">
        <v>301</v>
      </c>
      <c r="D27" s="126" t="s">
        <v>319</v>
      </c>
      <c r="E27" s="28" t="s">
        <v>50</v>
      </c>
      <c r="F27" s="24"/>
      <c r="G27" s="103" t="s">
        <v>79</v>
      </c>
      <c r="H27" s="24"/>
      <c r="I27" s="103">
        <f>8.5*1.35</f>
        <v>11.475000000000001</v>
      </c>
      <c r="J27" s="95">
        <v>14.5</v>
      </c>
    </row>
    <row r="28" spans="1:12" ht="18.75" x14ac:dyDescent="0.25">
      <c r="A28" s="23" t="s">
        <v>88</v>
      </c>
      <c r="B28" s="23" t="s">
        <v>89</v>
      </c>
      <c r="C28" s="24" t="s">
        <v>108</v>
      </c>
      <c r="D28" s="24" t="s">
        <v>46</v>
      </c>
      <c r="E28" s="19">
        <v>1</v>
      </c>
      <c r="F28" s="24"/>
      <c r="G28" s="103" t="s">
        <v>79</v>
      </c>
      <c r="H28" s="24" t="s">
        <v>92</v>
      </c>
      <c r="I28" s="103">
        <v>45</v>
      </c>
      <c r="J28" s="93">
        <v>14.5</v>
      </c>
      <c r="K28" s="94"/>
    </row>
    <row r="29" spans="1:12" ht="18.75" x14ac:dyDescent="0.25">
      <c r="A29" s="168" t="s">
        <v>17</v>
      </c>
      <c r="B29" s="169" t="s">
        <v>51</v>
      </c>
      <c r="C29" s="134" t="s">
        <v>40</v>
      </c>
      <c r="D29" s="134" t="s">
        <v>29</v>
      </c>
      <c r="E29" s="170">
        <v>0.95</v>
      </c>
      <c r="F29" s="24"/>
      <c r="G29" s="103"/>
      <c r="H29" s="24"/>
      <c r="I29" s="103"/>
      <c r="J29" s="166">
        <v>10</v>
      </c>
      <c r="K29" s="166">
        <v>10</v>
      </c>
      <c r="L29" s="94"/>
    </row>
    <row r="30" spans="1:12" ht="18.75" x14ac:dyDescent="0.25">
      <c r="A30" s="86" t="s">
        <v>10</v>
      </c>
      <c r="B30" s="17" t="s">
        <v>199</v>
      </c>
      <c r="C30" s="15" t="s">
        <v>200</v>
      </c>
      <c r="D30" s="15" t="s">
        <v>29</v>
      </c>
      <c r="E30" s="10">
        <v>0.8</v>
      </c>
      <c r="F30" s="87"/>
      <c r="G30" s="14" t="s">
        <v>62</v>
      </c>
      <c r="H30" s="26" t="s">
        <v>201</v>
      </c>
      <c r="I30" s="88"/>
      <c r="J30" s="93">
        <v>13.8</v>
      </c>
      <c r="K30" s="94"/>
    </row>
    <row r="31" spans="1:12" ht="18.75" x14ac:dyDescent="0.25">
      <c r="A31" s="86" t="s">
        <v>206</v>
      </c>
      <c r="B31" s="17" t="s">
        <v>210</v>
      </c>
      <c r="C31" s="15" t="s">
        <v>211</v>
      </c>
      <c r="D31" s="15" t="s">
        <v>29</v>
      </c>
      <c r="E31" s="10">
        <v>0.8</v>
      </c>
      <c r="F31" s="87"/>
      <c r="G31" s="14" t="s">
        <v>208</v>
      </c>
      <c r="H31" s="26" t="s">
        <v>212</v>
      </c>
      <c r="I31" s="88"/>
    </row>
    <row r="32" spans="1:12" x14ac:dyDescent="0.25">
      <c r="A32" s="6" t="s">
        <v>255</v>
      </c>
      <c r="B32" s="6" t="s">
        <v>256</v>
      </c>
      <c r="C32" s="4" t="s">
        <v>228</v>
      </c>
      <c r="D32" s="4" t="s">
        <v>46</v>
      </c>
      <c r="E32" s="20">
        <v>0.8</v>
      </c>
      <c r="F32" s="4"/>
      <c r="G32" s="4" t="s">
        <v>208</v>
      </c>
      <c r="H32" s="4" t="s">
        <v>257</v>
      </c>
      <c r="I32" s="7"/>
      <c r="J32" s="93">
        <v>14.1</v>
      </c>
      <c r="K32" s="94"/>
    </row>
    <row r="33" spans="1:9" x14ac:dyDescent="0.25">
      <c r="A33" s="6" t="s">
        <v>230</v>
      </c>
      <c r="B33" s="6" t="s">
        <v>231</v>
      </c>
      <c r="C33" s="92">
        <v>0</v>
      </c>
      <c r="D33" s="11" t="s">
        <v>29</v>
      </c>
      <c r="E33" s="10">
        <v>0.5</v>
      </c>
      <c r="F33" s="21"/>
      <c r="G33" s="11" t="s">
        <v>79</v>
      </c>
      <c r="H33" s="11"/>
      <c r="I33" s="88"/>
    </row>
    <row r="34" spans="1:9" ht="18.75" x14ac:dyDescent="0.25">
      <c r="A34" s="74" t="s">
        <v>174</v>
      </c>
      <c r="B34" s="75" t="s">
        <v>176</v>
      </c>
      <c r="C34" s="68">
        <v>0</v>
      </c>
      <c r="D34" s="68" t="s">
        <v>175</v>
      </c>
      <c r="E34" s="76">
        <v>0.15</v>
      </c>
      <c r="F34" s="69"/>
      <c r="G34" s="70" t="s">
        <v>177</v>
      </c>
      <c r="H34" s="150" t="s">
        <v>178</v>
      </c>
      <c r="I34" s="66"/>
    </row>
    <row r="35" spans="1:9" ht="18.75" x14ac:dyDescent="0.25">
      <c r="A35" s="86" t="s">
        <v>216</v>
      </c>
      <c r="B35" s="17" t="s">
        <v>217</v>
      </c>
      <c r="C35" s="15" t="s">
        <v>218</v>
      </c>
      <c r="D35" s="15" t="s">
        <v>29</v>
      </c>
      <c r="E35" s="10">
        <v>0.15</v>
      </c>
      <c r="F35" s="87"/>
      <c r="G35" s="14" t="s">
        <v>71</v>
      </c>
      <c r="H35" s="26" t="s">
        <v>219</v>
      </c>
      <c r="I35" s="88"/>
    </row>
    <row r="36" spans="1:9" x14ac:dyDescent="0.25">
      <c r="A36" s="6" t="s">
        <v>258</v>
      </c>
      <c r="B36" s="6" t="s">
        <v>260</v>
      </c>
      <c r="C36" s="4" t="s">
        <v>261</v>
      </c>
      <c r="D36" s="4" t="s">
        <v>2</v>
      </c>
      <c r="E36" s="20">
        <v>0.15</v>
      </c>
      <c r="F36" s="4"/>
      <c r="G36" s="4" t="s">
        <v>79</v>
      </c>
      <c r="H36" s="4" t="s">
        <v>259</v>
      </c>
      <c r="I36" s="7"/>
    </row>
    <row r="37" spans="1:9" x14ac:dyDescent="0.25">
      <c r="A37" s="104" t="s">
        <v>309</v>
      </c>
      <c r="B37" s="33" t="s">
        <v>310</v>
      </c>
      <c r="C37" s="34" t="s">
        <v>311</v>
      </c>
      <c r="D37" s="34" t="s">
        <v>46</v>
      </c>
      <c r="E37" s="20">
        <v>0.15</v>
      </c>
      <c r="F37" s="164"/>
      <c r="G37" s="34" t="s">
        <v>61</v>
      </c>
      <c r="H37" s="160" t="s">
        <v>312</v>
      </c>
      <c r="I37" s="7"/>
    </row>
    <row r="38" spans="1:9" ht="18.75" x14ac:dyDescent="0.25">
      <c r="A38" s="86" t="s">
        <v>202</v>
      </c>
      <c r="B38" s="17" t="s">
        <v>203</v>
      </c>
      <c r="C38" s="15" t="s">
        <v>204</v>
      </c>
      <c r="D38" s="15" t="s">
        <v>29</v>
      </c>
      <c r="E38" s="10">
        <v>0.1</v>
      </c>
      <c r="F38" s="87"/>
      <c r="G38" s="14" t="s">
        <v>79</v>
      </c>
      <c r="H38" s="26" t="s">
        <v>205</v>
      </c>
      <c r="I38" s="88"/>
    </row>
    <row r="39" spans="1:9" ht="18.75" x14ac:dyDescent="0.25">
      <c r="A39" s="86" t="s">
        <v>224</v>
      </c>
      <c r="B39" s="17" t="s">
        <v>225</v>
      </c>
      <c r="C39" s="15" t="s">
        <v>226</v>
      </c>
      <c r="D39" s="15" t="s">
        <v>29</v>
      </c>
      <c r="E39" s="10">
        <v>0.1</v>
      </c>
      <c r="F39" s="87"/>
      <c r="G39" s="14" t="s">
        <v>61</v>
      </c>
      <c r="H39" s="26" t="s">
        <v>223</v>
      </c>
      <c r="I39" s="88"/>
    </row>
    <row r="40" spans="1:9" ht="18.75" x14ac:dyDescent="0.25">
      <c r="A40" s="86" t="s">
        <v>232</v>
      </c>
      <c r="B40" s="17" t="s">
        <v>233</v>
      </c>
      <c r="C40" s="15">
        <v>0</v>
      </c>
      <c r="D40" s="15" t="s">
        <v>29</v>
      </c>
      <c r="E40" s="10">
        <v>0.1</v>
      </c>
      <c r="F40" s="87"/>
      <c r="G40" s="14" t="s">
        <v>79</v>
      </c>
      <c r="H40" s="14"/>
      <c r="I40" s="88"/>
    </row>
    <row r="41" spans="1:9" ht="18.75" x14ac:dyDescent="0.25">
      <c r="A41" s="74" t="s">
        <v>3</v>
      </c>
      <c r="B41" s="75" t="s">
        <v>26</v>
      </c>
      <c r="C41" s="68" t="s">
        <v>22</v>
      </c>
      <c r="D41" s="68" t="s">
        <v>24</v>
      </c>
      <c r="E41" s="76">
        <v>0.1</v>
      </c>
      <c r="F41" s="69"/>
      <c r="G41" s="70"/>
      <c r="H41" s="150"/>
      <c r="I41" s="165"/>
    </row>
    <row r="42" spans="1:9" x14ac:dyDescent="0.25">
      <c r="A42" s="26" t="s">
        <v>93</v>
      </c>
      <c r="B42" s="26" t="s">
        <v>99</v>
      </c>
      <c r="C42" s="51" t="s">
        <v>98</v>
      </c>
      <c r="D42" s="51" t="s">
        <v>46</v>
      </c>
      <c r="E42" s="10">
        <v>0.1</v>
      </c>
      <c r="F42" s="89"/>
      <c r="G42" s="52" t="s">
        <v>61</v>
      </c>
      <c r="H42" s="52" t="s">
        <v>65</v>
      </c>
      <c r="I42" s="88"/>
    </row>
    <row r="43" spans="1:9" ht="18.75" x14ac:dyDescent="0.25">
      <c r="A43" s="161" t="s">
        <v>8</v>
      </c>
      <c r="B43" s="163" t="s">
        <v>166</v>
      </c>
      <c r="C43" s="68" t="s">
        <v>38</v>
      </c>
      <c r="D43" s="68" t="s">
        <v>28</v>
      </c>
      <c r="E43" s="76">
        <v>0.1</v>
      </c>
      <c r="F43" s="69"/>
      <c r="G43" s="70"/>
      <c r="H43" s="151" t="s">
        <v>170</v>
      </c>
      <c r="I43" s="66"/>
    </row>
    <row r="44" spans="1:9" ht="18.75" x14ac:dyDescent="0.25">
      <c r="A44" s="90" t="s">
        <v>16</v>
      </c>
      <c r="B44" s="16" t="s">
        <v>33</v>
      </c>
      <c r="C44" s="15" t="s">
        <v>36</v>
      </c>
      <c r="D44" s="15" t="s">
        <v>37</v>
      </c>
      <c r="E44" s="10">
        <v>0.1</v>
      </c>
      <c r="F44" s="87"/>
      <c r="G44" s="14"/>
      <c r="H44" s="14"/>
      <c r="I44" s="88"/>
    </row>
    <row r="45" spans="1:9" x14ac:dyDescent="0.25">
      <c r="A45" s="6" t="s">
        <v>81</v>
      </c>
      <c r="B45" s="6" t="s">
        <v>82</v>
      </c>
      <c r="C45" s="11" t="s">
        <v>83</v>
      </c>
      <c r="D45" s="11" t="s">
        <v>37</v>
      </c>
      <c r="E45" s="10">
        <v>0.1</v>
      </c>
      <c r="F45" s="21"/>
      <c r="G45" s="10" t="s">
        <v>84</v>
      </c>
      <c r="H45" s="10" t="s">
        <v>63</v>
      </c>
      <c r="I45" s="88"/>
    </row>
    <row r="46" spans="1:9" x14ac:dyDescent="0.25">
      <c r="A46" s="6" t="s">
        <v>149</v>
      </c>
      <c r="B46" s="6" t="s">
        <v>141</v>
      </c>
      <c r="C46" s="11" t="s">
        <v>139</v>
      </c>
      <c r="D46" s="11" t="s">
        <v>142</v>
      </c>
      <c r="E46" s="10">
        <v>0.1</v>
      </c>
      <c r="F46" s="11" t="s">
        <v>143</v>
      </c>
      <c r="G46" s="11" t="s">
        <v>79</v>
      </c>
      <c r="H46" s="11" t="s">
        <v>138</v>
      </c>
      <c r="I46" s="88"/>
    </row>
    <row r="47" spans="1:9" x14ac:dyDescent="0.25">
      <c r="A47" s="6" t="s">
        <v>149</v>
      </c>
      <c r="B47" s="6" t="s">
        <v>141</v>
      </c>
      <c r="C47" s="11" t="s">
        <v>139</v>
      </c>
      <c r="D47" s="11" t="s">
        <v>151</v>
      </c>
      <c r="E47" s="10">
        <v>0.1</v>
      </c>
      <c r="F47" s="11" t="s">
        <v>150</v>
      </c>
      <c r="G47" s="11" t="s">
        <v>79</v>
      </c>
      <c r="H47" s="11" t="s">
        <v>152</v>
      </c>
      <c r="I47" s="88"/>
    </row>
    <row r="48" spans="1:9" ht="37.5" x14ac:dyDescent="0.25">
      <c r="A48" s="86" t="s">
        <v>15</v>
      </c>
      <c r="B48" s="17" t="s">
        <v>32</v>
      </c>
      <c r="C48" s="15" t="s">
        <v>34</v>
      </c>
      <c r="D48" s="15" t="s">
        <v>29</v>
      </c>
      <c r="E48" s="10">
        <v>0.1</v>
      </c>
      <c r="F48" s="87"/>
      <c r="G48" s="14"/>
      <c r="H48" s="14"/>
      <c r="I48" s="88"/>
    </row>
    <row r="49" spans="1:9" ht="15.75" customHeight="1" x14ac:dyDescent="0.25">
      <c r="A49" s="6" t="s">
        <v>163</v>
      </c>
      <c r="B49" s="6" t="s">
        <v>77</v>
      </c>
      <c r="C49" s="11" t="s">
        <v>78</v>
      </c>
      <c r="D49" s="11" t="s">
        <v>46</v>
      </c>
      <c r="E49" s="10">
        <v>0.1</v>
      </c>
      <c r="F49" s="21"/>
      <c r="G49" s="10" t="s">
        <v>79</v>
      </c>
      <c r="H49" s="10" t="s">
        <v>80</v>
      </c>
      <c r="I49" s="88"/>
    </row>
    <row r="50" spans="1:9" ht="15.75" thickBot="1" x14ac:dyDescent="0.3">
      <c r="A50" s="77" t="s">
        <v>21</v>
      </c>
      <c r="B50" s="78" t="s">
        <v>42</v>
      </c>
      <c r="C50" s="79" t="s">
        <v>44</v>
      </c>
      <c r="D50" s="79" t="s">
        <v>37</v>
      </c>
      <c r="E50" s="80">
        <v>0.1</v>
      </c>
      <c r="F50" s="81"/>
      <c r="G50" s="54"/>
      <c r="H50" s="72" t="s">
        <v>171</v>
      </c>
      <c r="I50" s="82"/>
    </row>
    <row r="51" spans="1:9" x14ac:dyDescent="0.25">
      <c r="A51" s="71" t="s">
        <v>67</v>
      </c>
      <c r="B51" s="37" t="s">
        <v>68</v>
      </c>
      <c r="C51" s="54"/>
      <c r="D51" s="54" t="s">
        <v>46</v>
      </c>
      <c r="E51" s="56">
        <v>0.1</v>
      </c>
      <c r="F51" s="55"/>
      <c r="G51" s="10" t="s">
        <v>61</v>
      </c>
      <c r="H51" s="10" t="s">
        <v>66</v>
      </c>
      <c r="I51" s="57"/>
    </row>
    <row r="52" spans="1:9" x14ac:dyDescent="0.25">
      <c r="A52" s="29" t="s">
        <v>126</v>
      </c>
      <c r="B52" s="6" t="s">
        <v>129</v>
      </c>
      <c r="C52" s="11" t="s">
        <v>128</v>
      </c>
      <c r="D52" s="11" t="s">
        <v>130</v>
      </c>
      <c r="E52" s="10">
        <v>0.1</v>
      </c>
      <c r="F52" s="11" t="s">
        <v>131</v>
      </c>
      <c r="G52" s="11" t="s">
        <v>79</v>
      </c>
      <c r="H52" s="11" t="s">
        <v>127</v>
      </c>
      <c r="I52" s="50"/>
    </row>
    <row r="53" spans="1:9" x14ac:dyDescent="0.25">
      <c r="A53" s="29" t="s">
        <v>144</v>
      </c>
      <c r="B53" s="6" t="s">
        <v>141</v>
      </c>
      <c r="C53" s="11" t="s">
        <v>145</v>
      </c>
      <c r="D53" s="11" t="s">
        <v>146</v>
      </c>
      <c r="E53" s="10">
        <v>0.1</v>
      </c>
      <c r="F53" s="11" t="s">
        <v>147</v>
      </c>
      <c r="G53" s="11" t="s">
        <v>62</v>
      </c>
      <c r="H53" s="11" t="s">
        <v>148</v>
      </c>
      <c r="I53" s="50"/>
    </row>
    <row r="54" spans="1:9" x14ac:dyDescent="0.25">
      <c r="A54" s="29" t="s">
        <v>156</v>
      </c>
      <c r="B54" s="6" t="s">
        <v>159</v>
      </c>
      <c r="C54" s="11" t="s">
        <v>157</v>
      </c>
      <c r="D54" s="11" t="s">
        <v>29</v>
      </c>
      <c r="E54" s="10">
        <v>0.1</v>
      </c>
      <c r="F54" s="11" t="s">
        <v>158</v>
      </c>
      <c r="G54" s="11" t="s">
        <v>62</v>
      </c>
      <c r="H54" s="11" t="s">
        <v>160</v>
      </c>
      <c r="I54" s="50"/>
    </row>
    <row r="55" spans="1:9" ht="15.75" thickBot="1" x14ac:dyDescent="0.3">
      <c r="A55" s="43" t="s">
        <v>81</v>
      </c>
      <c r="B55" s="44" t="s">
        <v>235</v>
      </c>
      <c r="C55" s="45"/>
      <c r="D55" s="45" t="s">
        <v>37</v>
      </c>
      <c r="E55" s="20">
        <v>0.1</v>
      </c>
      <c r="F55" s="45"/>
      <c r="G55" s="45" t="s">
        <v>236</v>
      </c>
      <c r="H55" s="45" t="s">
        <v>237</v>
      </c>
      <c r="I55" s="47"/>
    </row>
    <row r="56" spans="1:9" ht="15.75" thickBot="1" x14ac:dyDescent="0.3">
      <c r="A56" s="33" t="s">
        <v>238</v>
      </c>
      <c r="B56" s="33" t="s">
        <v>239</v>
      </c>
      <c r="C56" s="34" t="s">
        <v>240</v>
      </c>
      <c r="D56" s="34" t="s">
        <v>241</v>
      </c>
      <c r="E56" s="35">
        <v>0.1</v>
      </c>
      <c r="F56" s="34"/>
      <c r="G56" s="34" t="s">
        <v>242</v>
      </c>
      <c r="H56" s="34" t="s">
        <v>243</v>
      </c>
      <c r="I56" s="36"/>
    </row>
    <row r="57" spans="1:9" x14ac:dyDescent="0.25">
      <c r="A57" s="48" t="s">
        <v>244</v>
      </c>
      <c r="B57" s="49" t="s">
        <v>245</v>
      </c>
      <c r="C57" s="124" t="s">
        <v>246</v>
      </c>
      <c r="D57" s="124" t="s">
        <v>241</v>
      </c>
      <c r="E57" s="136">
        <v>0.1</v>
      </c>
      <c r="F57" s="124"/>
      <c r="G57" s="124" t="s">
        <v>79</v>
      </c>
      <c r="H57" s="124" t="s">
        <v>247</v>
      </c>
      <c r="I57" s="153"/>
    </row>
    <row r="58" spans="1:9" x14ac:dyDescent="0.25">
      <c r="A58" s="29" t="s">
        <v>248</v>
      </c>
      <c r="B58" s="27" t="s">
        <v>239</v>
      </c>
      <c r="C58" s="4" t="s">
        <v>143</v>
      </c>
      <c r="D58" s="4" t="s">
        <v>241</v>
      </c>
      <c r="E58" s="20">
        <v>0.1</v>
      </c>
      <c r="F58" s="4"/>
      <c r="G58" s="4" t="s">
        <v>79</v>
      </c>
      <c r="H58" s="4" t="s">
        <v>249</v>
      </c>
      <c r="I58" s="157"/>
    </row>
    <row r="59" spans="1:9" x14ac:dyDescent="0.25">
      <c r="A59" s="29" t="s">
        <v>263</v>
      </c>
      <c r="B59" s="6" t="s">
        <v>264</v>
      </c>
      <c r="C59" s="4" t="s">
        <v>265</v>
      </c>
      <c r="D59" s="4" t="s">
        <v>46</v>
      </c>
      <c r="E59" s="20">
        <v>0.1</v>
      </c>
      <c r="F59" s="4"/>
      <c r="G59" s="4" t="s">
        <v>262</v>
      </c>
      <c r="H59" s="4" t="s">
        <v>266</v>
      </c>
      <c r="I59" s="157"/>
    </row>
    <row r="60" spans="1:9" ht="15.75" thickBot="1" x14ac:dyDescent="0.3">
      <c r="A60" s="43" t="s">
        <v>273</v>
      </c>
      <c r="B60" s="44" t="s">
        <v>275</v>
      </c>
      <c r="C60" s="45" t="s">
        <v>274</v>
      </c>
      <c r="D60" s="45" t="s">
        <v>46</v>
      </c>
      <c r="E60" s="46">
        <v>0.1</v>
      </c>
      <c r="F60" s="45"/>
      <c r="G60" s="45" t="s">
        <v>262</v>
      </c>
      <c r="H60" s="45" t="s">
        <v>276</v>
      </c>
      <c r="I60" s="47"/>
    </row>
    <row r="61" spans="1:9" x14ac:dyDescent="0.25">
      <c r="A61" s="37" t="s">
        <v>20</v>
      </c>
      <c r="B61" s="37" t="s">
        <v>313</v>
      </c>
      <c r="C61" s="38" t="s">
        <v>292</v>
      </c>
      <c r="D61" s="38" t="s">
        <v>46</v>
      </c>
      <c r="E61" s="39">
        <v>0.1</v>
      </c>
      <c r="F61" s="38"/>
      <c r="G61" s="38" t="s">
        <v>293</v>
      </c>
      <c r="H61" s="38" t="s">
        <v>294</v>
      </c>
      <c r="I61" s="32"/>
    </row>
    <row r="62" spans="1:9" x14ac:dyDescent="0.25">
      <c r="A62" s="6" t="s">
        <v>295</v>
      </c>
      <c r="B62" s="6" t="s">
        <v>296</v>
      </c>
      <c r="C62" s="4" t="s">
        <v>297</v>
      </c>
      <c r="D62" s="4" t="s">
        <v>289</v>
      </c>
      <c r="E62" s="20">
        <v>0.1</v>
      </c>
      <c r="F62" s="4"/>
      <c r="G62" s="4" t="s">
        <v>96</v>
      </c>
      <c r="H62" s="4" t="s">
        <v>298</v>
      </c>
      <c r="I62" s="7"/>
    </row>
    <row r="63" spans="1:9" x14ac:dyDescent="0.25">
      <c r="A63" s="6" t="s">
        <v>216</v>
      </c>
      <c r="B63" s="6" t="s">
        <v>303</v>
      </c>
      <c r="C63" s="4" t="s">
        <v>304</v>
      </c>
      <c r="D63" s="4" t="s">
        <v>305</v>
      </c>
      <c r="E63" s="20">
        <v>0.1</v>
      </c>
      <c r="F63" s="22"/>
      <c r="G63" s="4" t="s">
        <v>306</v>
      </c>
      <c r="H63" s="4" t="s">
        <v>307</v>
      </c>
      <c r="I63" s="7"/>
    </row>
    <row r="64" spans="1:9" x14ac:dyDescent="0.25">
      <c r="A64" s="6" t="s">
        <v>53</v>
      </c>
      <c r="B64" s="6" t="s">
        <v>56</v>
      </c>
      <c r="C64" s="11" t="s">
        <v>55</v>
      </c>
      <c r="D64" s="11" t="s">
        <v>54</v>
      </c>
      <c r="E64" s="10">
        <v>7.0000000000000007E-2</v>
      </c>
      <c r="F64" s="21"/>
      <c r="G64" s="10" t="s">
        <v>62</v>
      </c>
      <c r="H64" s="10" t="s">
        <v>64</v>
      </c>
      <c r="I64" s="88"/>
    </row>
    <row r="65" spans="1:11" x14ac:dyDescent="0.25">
      <c r="A65" s="107" t="s">
        <v>0</v>
      </c>
      <c r="B65" s="107"/>
      <c r="C65" s="2"/>
      <c r="D65" s="2"/>
      <c r="E65" s="2">
        <v>0</v>
      </c>
      <c r="F65" s="145"/>
      <c r="G65" s="2"/>
      <c r="H65" s="2"/>
      <c r="I65" s="9" t="s">
        <v>1</v>
      </c>
    </row>
    <row r="66" spans="1:11" x14ac:dyDescent="0.25">
      <c r="A66" s="107" t="s">
        <v>4</v>
      </c>
      <c r="B66" s="117"/>
      <c r="C66" s="2">
        <v>5.5</v>
      </c>
      <c r="D66" s="12"/>
      <c r="E66" s="11">
        <v>0</v>
      </c>
      <c r="F66" s="21"/>
      <c r="G66" s="11"/>
      <c r="H66" s="11"/>
      <c r="I66" s="3"/>
      <c r="J66" s="93">
        <v>15.5</v>
      </c>
      <c r="K66" s="94">
        <v>26.65</v>
      </c>
    </row>
    <row r="67" spans="1:11" x14ac:dyDescent="0.25">
      <c r="A67" s="107" t="s">
        <v>19</v>
      </c>
      <c r="B67" s="117"/>
      <c r="C67" s="2">
        <v>275</v>
      </c>
      <c r="D67" s="12"/>
      <c r="E67" s="11">
        <v>0</v>
      </c>
      <c r="F67" s="21"/>
      <c r="G67" s="11"/>
      <c r="H67" s="11"/>
      <c r="I67" s="9" t="s">
        <v>14</v>
      </c>
      <c r="J67" s="93">
        <v>15.3</v>
      </c>
      <c r="K67" s="94">
        <v>26.2</v>
      </c>
    </row>
    <row r="68" spans="1:11" x14ac:dyDescent="0.25">
      <c r="A68" s="107" t="s">
        <v>5</v>
      </c>
      <c r="B68" s="117"/>
      <c r="C68" s="2" t="s">
        <v>2</v>
      </c>
      <c r="D68" s="12"/>
      <c r="E68" s="11">
        <v>0</v>
      </c>
      <c r="F68" s="21"/>
      <c r="G68" s="11"/>
      <c r="H68" s="11"/>
      <c r="I68" s="9" t="s">
        <v>14</v>
      </c>
    </row>
    <row r="69" spans="1:11" x14ac:dyDescent="0.25">
      <c r="A69" s="107" t="s">
        <v>13</v>
      </c>
      <c r="B69" s="117"/>
      <c r="C69" s="2" t="s">
        <v>2</v>
      </c>
      <c r="D69" s="12"/>
      <c r="E69" s="11">
        <v>0</v>
      </c>
      <c r="F69" s="21"/>
      <c r="G69" s="11"/>
      <c r="H69" s="11"/>
      <c r="I69" s="3"/>
    </row>
    <row r="70" spans="1:11" x14ac:dyDescent="0.25">
      <c r="A70" s="107" t="s">
        <v>6</v>
      </c>
      <c r="B70" s="117"/>
      <c r="C70" s="2"/>
      <c r="D70" s="12"/>
      <c r="E70" s="10">
        <v>0</v>
      </c>
      <c r="F70" s="21"/>
      <c r="G70" s="10"/>
      <c r="H70" s="10"/>
      <c r="I70" s="3"/>
    </row>
    <row r="71" spans="1:11" x14ac:dyDescent="0.25">
      <c r="A71" s="105" t="s">
        <v>9</v>
      </c>
      <c r="B71" s="115"/>
      <c r="C71" s="125" t="s">
        <v>7</v>
      </c>
      <c r="D71" s="133"/>
      <c r="E71" s="138">
        <v>0</v>
      </c>
      <c r="F71" s="143"/>
      <c r="G71" s="138"/>
      <c r="H71" s="138"/>
      <c r="I71" s="9"/>
    </row>
    <row r="72" spans="1:11" ht="18.75" x14ac:dyDescent="0.25">
      <c r="A72" s="86" t="s">
        <v>10</v>
      </c>
      <c r="B72" s="86" t="s">
        <v>49</v>
      </c>
      <c r="C72" s="130" t="s">
        <v>48</v>
      </c>
      <c r="D72" s="130" t="s">
        <v>46</v>
      </c>
      <c r="E72" s="28">
        <v>0</v>
      </c>
      <c r="F72" s="147"/>
      <c r="G72" s="149" t="s">
        <v>62</v>
      </c>
      <c r="H72" s="149" t="s">
        <v>63</v>
      </c>
      <c r="I72" s="7"/>
    </row>
    <row r="73" spans="1:11" ht="56.25" x14ac:dyDescent="0.25">
      <c r="A73" s="109" t="s">
        <v>11</v>
      </c>
      <c r="B73" s="119" t="s">
        <v>39</v>
      </c>
      <c r="C73" s="127" t="s">
        <v>172</v>
      </c>
      <c r="D73" s="15" t="s">
        <v>29</v>
      </c>
      <c r="E73" s="28">
        <v>0</v>
      </c>
      <c r="F73" s="87"/>
      <c r="G73" s="14"/>
      <c r="H73" s="14" t="s">
        <v>168</v>
      </c>
      <c r="I73" s="83"/>
      <c r="J73">
        <v>13.65</v>
      </c>
    </row>
    <row r="74" spans="1:11" ht="18.75" x14ac:dyDescent="0.25">
      <c r="A74" s="6" t="s">
        <v>163</v>
      </c>
      <c r="B74" s="6" t="s">
        <v>140</v>
      </c>
      <c r="C74" s="11" t="s">
        <v>134</v>
      </c>
      <c r="D74" s="11" t="s">
        <v>153</v>
      </c>
      <c r="E74" s="140">
        <v>0</v>
      </c>
      <c r="F74" s="11" t="s">
        <v>154</v>
      </c>
      <c r="G74" s="11" t="s">
        <v>79</v>
      </c>
      <c r="H74" s="11" t="s">
        <v>155</v>
      </c>
      <c r="I74" s="83"/>
      <c r="J74" s="93">
        <v>15.5</v>
      </c>
      <c r="K74" s="94">
        <v>26.2</v>
      </c>
    </row>
    <row r="75" spans="1:11" ht="18.75" x14ac:dyDescent="0.25">
      <c r="A75" s="86" t="s">
        <v>20</v>
      </c>
      <c r="B75" s="17" t="s">
        <v>41</v>
      </c>
      <c r="C75" s="15" t="s">
        <v>45</v>
      </c>
      <c r="D75" s="15" t="s">
        <v>29</v>
      </c>
      <c r="E75" s="140">
        <v>0</v>
      </c>
      <c r="F75" s="87" t="s">
        <v>86</v>
      </c>
      <c r="G75" s="14"/>
      <c r="H75" s="14" t="s">
        <v>169</v>
      </c>
      <c r="I75" s="83"/>
      <c r="J75" s="93">
        <v>17.2</v>
      </c>
      <c r="K75" s="94">
        <v>20.5</v>
      </c>
    </row>
    <row r="76" spans="1:11" ht="18.75" x14ac:dyDescent="0.25">
      <c r="A76" s="86" t="s">
        <v>206</v>
      </c>
      <c r="B76" s="17" t="s">
        <v>251</v>
      </c>
      <c r="C76" s="15" t="s">
        <v>207</v>
      </c>
      <c r="D76" s="15" t="s">
        <v>29</v>
      </c>
      <c r="E76" s="10">
        <v>0</v>
      </c>
      <c r="F76" s="87"/>
      <c r="G76" s="14" t="s">
        <v>208</v>
      </c>
      <c r="H76" s="26" t="s">
        <v>209</v>
      </c>
      <c r="I76" s="88"/>
      <c r="J76" s="93">
        <v>15.5</v>
      </c>
      <c r="K76" s="94">
        <v>25</v>
      </c>
    </row>
    <row r="77" spans="1:11" x14ac:dyDescent="0.25">
      <c r="A77" s="6" t="s">
        <v>88</v>
      </c>
      <c r="B77" s="6" t="s">
        <v>89</v>
      </c>
      <c r="C77" s="4" t="s">
        <v>90</v>
      </c>
      <c r="D77" s="4" t="s">
        <v>46</v>
      </c>
      <c r="E77" s="137">
        <v>0</v>
      </c>
      <c r="F77" s="22"/>
      <c r="G77" s="20" t="s">
        <v>79</v>
      </c>
      <c r="H77" s="20" t="s">
        <v>91</v>
      </c>
      <c r="I77" s="7"/>
      <c r="J77" s="95">
        <v>14.72</v>
      </c>
    </row>
    <row r="78" spans="1:11" x14ac:dyDescent="0.25">
      <c r="A78" s="6" t="s">
        <v>74</v>
      </c>
      <c r="B78" s="6" t="s">
        <v>75</v>
      </c>
      <c r="C78" s="4" t="s">
        <v>76</v>
      </c>
      <c r="D78" s="4" t="s">
        <v>46</v>
      </c>
      <c r="E78" s="20">
        <v>0</v>
      </c>
      <c r="F78" s="22"/>
      <c r="G78" s="20" t="s">
        <v>61</v>
      </c>
      <c r="H78" s="20" t="s">
        <v>73</v>
      </c>
      <c r="I78" s="7"/>
      <c r="J78" s="95">
        <v>14.75</v>
      </c>
      <c r="K78" t="s">
        <v>299</v>
      </c>
    </row>
    <row r="79" spans="1:11" x14ac:dyDescent="0.25">
      <c r="A79" s="6" t="s">
        <v>18</v>
      </c>
      <c r="B79" s="6" t="s">
        <v>234</v>
      </c>
      <c r="C79" s="4"/>
      <c r="D79" s="4"/>
      <c r="E79" s="20">
        <v>0</v>
      </c>
      <c r="F79" s="4"/>
      <c r="G79" s="4" t="s">
        <v>79</v>
      </c>
      <c r="H79" s="4" t="s">
        <v>219</v>
      </c>
      <c r="I79" s="7"/>
      <c r="J79" s="95">
        <v>14.75</v>
      </c>
      <c r="K79" s="96" t="s">
        <v>302</v>
      </c>
    </row>
    <row r="80" spans="1:11" x14ac:dyDescent="0.25">
      <c r="A80" s="6" t="s">
        <v>224</v>
      </c>
      <c r="B80" s="6" t="s">
        <v>268</v>
      </c>
      <c r="C80" s="4" t="s">
        <v>269</v>
      </c>
      <c r="D80" s="4" t="s">
        <v>46</v>
      </c>
      <c r="E80" s="20">
        <v>0</v>
      </c>
      <c r="F80" s="4"/>
      <c r="G80" s="4" t="s">
        <v>61</v>
      </c>
      <c r="H80" s="4" t="s">
        <v>267</v>
      </c>
      <c r="I80" s="7"/>
      <c r="J80" s="95">
        <v>14.75</v>
      </c>
      <c r="K80" s="96" t="s">
        <v>308</v>
      </c>
    </row>
    <row r="81" spans="1:11" x14ac:dyDescent="0.25">
      <c r="A81" s="6" t="s">
        <v>224</v>
      </c>
      <c r="B81" s="6" t="s">
        <v>270</v>
      </c>
      <c r="C81" s="4" t="s">
        <v>271</v>
      </c>
      <c r="D81" s="4" t="s">
        <v>46</v>
      </c>
      <c r="E81" s="20">
        <v>0</v>
      </c>
      <c r="F81" s="4"/>
      <c r="G81" s="4" t="s">
        <v>61</v>
      </c>
      <c r="H81" s="4" t="s">
        <v>272</v>
      </c>
      <c r="I81" s="7"/>
      <c r="J81" s="95">
        <v>14.75</v>
      </c>
      <c r="K81" s="94">
        <v>23</v>
      </c>
    </row>
    <row r="82" spans="1:11" x14ac:dyDescent="0.25">
      <c r="A82" s="6" t="s">
        <v>286</v>
      </c>
      <c r="B82" s="6" t="s">
        <v>287</v>
      </c>
      <c r="C82" s="4" t="s">
        <v>288</v>
      </c>
      <c r="D82" s="4" t="s">
        <v>289</v>
      </c>
      <c r="E82" s="20">
        <v>0</v>
      </c>
      <c r="F82" s="4"/>
      <c r="G82" s="4" t="s">
        <v>290</v>
      </c>
      <c r="H82" s="4" t="s">
        <v>291</v>
      </c>
      <c r="I82" s="7"/>
      <c r="J82" s="95"/>
    </row>
    <row r="83" spans="1:11" ht="18.75" x14ac:dyDescent="0.25">
      <c r="A83" s="6" t="s">
        <v>57</v>
      </c>
      <c r="B83" s="6"/>
      <c r="C83" s="4"/>
      <c r="D83" s="4"/>
      <c r="E83" s="28"/>
      <c r="F83" s="22"/>
      <c r="G83" s="4"/>
      <c r="H83" s="4"/>
      <c r="I83" s="7"/>
      <c r="J83" s="95"/>
    </row>
    <row r="84" spans="1:11" x14ac:dyDescent="0.25">
      <c r="A84" s="6"/>
      <c r="B84" s="6"/>
      <c r="C84" s="4"/>
      <c r="D84" s="4"/>
      <c r="E84" s="20"/>
      <c r="F84" s="22"/>
      <c r="G84" s="4"/>
      <c r="H84" s="4"/>
      <c r="I84" s="7"/>
      <c r="J84" s="95"/>
    </row>
    <row r="85" spans="1:11" x14ac:dyDescent="0.25">
      <c r="A85" s="6"/>
      <c r="B85" s="6"/>
      <c r="C85" s="4"/>
      <c r="D85" s="4"/>
      <c r="E85" s="20"/>
      <c r="F85" s="22"/>
      <c r="G85" s="4"/>
      <c r="H85" s="4"/>
      <c r="I85" s="7"/>
      <c r="J85" s="95"/>
    </row>
    <row r="86" spans="1:11" x14ac:dyDescent="0.25">
      <c r="A86" s="6"/>
      <c r="B86" s="6"/>
      <c r="C86" s="4"/>
      <c r="D86" s="4"/>
      <c r="E86" s="20"/>
      <c r="F86" s="22"/>
      <c r="G86" s="4"/>
      <c r="H86" s="4"/>
      <c r="I86" s="7"/>
      <c r="J86" s="95"/>
    </row>
    <row r="87" spans="1:11" x14ac:dyDescent="0.25">
      <c r="A87" s="6"/>
      <c r="B87" s="6"/>
      <c r="C87" s="4"/>
      <c r="D87" s="4"/>
      <c r="E87" s="20"/>
      <c r="F87" s="22"/>
      <c r="G87" s="4"/>
      <c r="H87" s="4"/>
      <c r="I87" s="7"/>
      <c r="J87" s="95"/>
    </row>
    <row r="88" spans="1:11" x14ac:dyDescent="0.25">
      <c r="A88" s="6"/>
      <c r="I88" s="7"/>
    </row>
    <row r="89" spans="1:11" x14ac:dyDescent="0.25">
      <c r="A89" s="27"/>
      <c r="B89" s="27"/>
      <c r="C89" s="97"/>
      <c r="D89" s="97"/>
      <c r="E89" s="98"/>
      <c r="F89" s="99"/>
      <c r="G89" s="97"/>
      <c r="H89" s="97"/>
      <c r="I89" s="100"/>
      <c r="J89" s="95"/>
      <c r="K89" s="101"/>
    </row>
    <row r="90" spans="1:11" x14ac:dyDescent="0.25">
      <c r="I90" s="31">
        <f>SUM(I2:I88)</f>
        <v>215.50399999999999</v>
      </c>
    </row>
  </sheetData>
  <autoFilter ref="A2:L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A97330EB516749A93221B371058978" ma:contentTypeVersion="0" ma:contentTypeDescription="Create a new document." ma:contentTypeScope="" ma:versionID="b752a1280d43702321affaf413eb473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1BC079-6AD5-494B-881E-35141444B7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Suivi Offres</vt:lpstr>
      <vt:lpstr>Feuil1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Dauzat</dc:creator>
  <cp:lastModifiedBy>Patrick Delaborde</cp:lastModifiedBy>
  <cp:lastPrinted>2017-09-04T15:19:41Z</cp:lastPrinted>
  <dcterms:created xsi:type="dcterms:W3CDTF">2015-06-22T12:27:09Z</dcterms:created>
  <dcterms:modified xsi:type="dcterms:W3CDTF">2019-02-22T08:29:16Z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0x0101004CA97330EB516749A93221B371058978</vt:lpwstr>
  </property>
</Properties>
</file>