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7715" windowHeight="7740" activeTab="1"/>
  </bookViews>
  <sheets>
    <sheet name="Offre" sheetId="1" r:id="rId1"/>
    <sheet name="MCO et règles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4" i="2" l="1"/>
  <c r="H3" i="2"/>
  <c r="E4" i="2"/>
  <c r="E3" i="2"/>
  <c r="C4" i="2"/>
  <c r="K6" i="1"/>
</calcChain>
</file>

<file path=xl/sharedStrings.xml><?xml version="1.0" encoding="utf-8"?>
<sst xmlns="http://schemas.openxmlformats.org/spreadsheetml/2006/main" count="40" uniqueCount="35">
  <si>
    <t>Client</t>
  </si>
  <si>
    <t>Finalité</t>
  </si>
  <si>
    <t>Produit</t>
  </si>
  <si>
    <t>Date Offre</t>
  </si>
  <si>
    <t>Prix proposé</t>
  </si>
  <si>
    <t>Prix de lingot</t>
  </si>
  <si>
    <t>Gamme Transfo</t>
  </si>
  <si>
    <t>Chance</t>
  </si>
  <si>
    <t>Volume</t>
  </si>
  <si>
    <t>MCO</t>
  </si>
  <si>
    <t>Règles Statuts</t>
  </si>
  <si>
    <t>N° Ordre</t>
  </si>
  <si>
    <t>Safran / Forgeron Chinois</t>
  </si>
  <si>
    <t>Safran LeapX 1C</t>
  </si>
  <si>
    <t>Ø410 mm</t>
  </si>
  <si>
    <t>Safran STD</t>
  </si>
  <si>
    <t>Commentaires</t>
  </si>
  <si>
    <t>Jusqu'à 120 t/an</t>
  </si>
  <si>
    <t>Budget 2018</t>
  </si>
  <si>
    <t>PX lingot</t>
  </si>
  <si>
    <t>Parité</t>
  </si>
  <si>
    <t>CD</t>
  </si>
  <si>
    <t>RFI Août 2017, 4 tonnes en 2018 à 122 tonnes en 2024 calée sur meilleur prix du Bid Safran 2019-2023
3eme sur le retour offre du 12  septembre
nouvelle offre le 6 décembre</t>
  </si>
  <si>
    <t>Volume Lingots</t>
  </si>
  <si>
    <t>HAL</t>
  </si>
  <si>
    <t>Ø200 mm</t>
  </si>
  <si>
    <t>Airbus</t>
  </si>
  <si>
    <t>6,2 tonnes</t>
  </si>
  <si>
    <t>Offre DAP, Transport 0,89 $/kg</t>
  </si>
  <si>
    <t>Dossier Chiffrage</t>
  </si>
  <si>
    <t>DossierChiffrage</t>
  </si>
  <si>
    <t xml:space="preserve"> Volume  2018</t>
  </si>
  <si>
    <t>Volume Budget</t>
  </si>
  <si>
    <t>B U D G E T</t>
  </si>
  <si>
    <t>Offre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</si>
</sst>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0&quot; tonnes/an&quot;"/>
    <numFmt numFmtId="166" formatCode="0.00&quot; $/kg&quot;"/>
    <numFmt numFmtId="168" formatCode="0.00&quot; €/kg&quot;"/>
    <numFmt numFmtId="172" formatCode="0.00&quot; tonnes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14" fontId="0" fillId="0" borderId="0" xfId="0" applyNumberFormat="1"/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0" fontId="0" fillId="0" borderId="0" xfId="0" applyNumberFormat="1" applyAlignment="1">
      <alignment vertical="top"/>
    </xf>
    <xf numFmtId="9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NumberFormat="1" applyAlignment="1">
      <alignment vertical="top"/>
    </xf>
    <xf numFmtId="0" fontId="4" fillId="0" borderId="0" xfId="2"/>
    <xf numFmtId="172" fontId="0" fillId="0" borderId="0" xfId="0" applyNumberFormat="1"/>
    <xf numFmtId="0" fontId="0" fillId="0" borderId="1" xfId="0" applyBorder="1" applyAlignment="1">
      <alignment horizontal="right"/>
    </xf>
    <xf numFmtId="166" fontId="0" fillId="0" borderId="1" xfId="0" applyNumberFormat="1" applyBorder="1"/>
    <xf numFmtId="10" fontId="0" fillId="0" borderId="1" xfId="1" applyNumberFormat="1" applyFont="1" applyBorder="1"/>
    <xf numFmtId="0" fontId="0" fillId="0" borderId="2" xfId="0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0" fontId="0" fillId="0" borderId="9" xfId="1" applyNumberFormat="1" applyFont="1" applyBorder="1"/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8" fontId="0" fillId="0" borderId="9" xfId="0" applyNumberFormat="1" applyBorder="1"/>
  </cellXfs>
  <cellStyles count="3">
    <cellStyle name="Lien hypertexte" xfId="2" builtinId="8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5</xdr:row>
      <xdr:rowOff>161925</xdr:rowOff>
    </xdr:from>
    <xdr:to>
      <xdr:col>9</xdr:col>
      <xdr:colOff>638175</xdr:colOff>
      <xdr:row>29</xdr:row>
      <xdr:rowOff>28575</xdr:rowOff>
    </xdr:to>
    <xdr:pic>
      <xdr:nvPicPr>
        <xdr:cNvPr id="2" name="Image 1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23950"/>
          <a:ext cx="7581900" cy="443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..\..\UKAD\Offres%20et%20Devis\Offres%20formelles\HAL" TargetMode="External"/><Relationship Id="rId1" Type="http://schemas.openxmlformats.org/officeDocument/2006/relationships/hyperlink" Target="..\..\UKAD\Offres%20et%20Devis\Offres%20formelles\Safra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topLeftCell="D1" workbookViewId="0">
      <selection activeCell="G15" sqref="G15"/>
    </sheetView>
  </sheetViews>
  <sheetFormatPr baseColWidth="10" defaultRowHeight="15" x14ac:dyDescent="0.25"/>
  <cols>
    <col min="1" max="1" width="11.140625" customWidth="1"/>
    <col min="2" max="2" width="25" customWidth="1"/>
    <col min="3" max="3" width="16.28515625" customWidth="1"/>
    <col min="5" max="5" width="14" customWidth="1"/>
    <col min="6" max="6" width="18" customWidth="1"/>
    <col min="7" max="8" width="13.140625" customWidth="1"/>
    <col min="9" max="9" width="16" customWidth="1"/>
    <col min="10" max="10" width="14.7109375" customWidth="1"/>
    <col min="11" max="11" width="16" customWidth="1"/>
    <col min="12" max="12" width="7.85546875" customWidth="1"/>
    <col min="13" max="13" width="15" customWidth="1"/>
    <col min="15" max="15" width="49.5703125" customWidth="1"/>
  </cols>
  <sheetData>
    <row r="1" spans="1:17" x14ac:dyDescent="0.25">
      <c r="A1" t="s">
        <v>11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20</v>
      </c>
      <c r="I1" t="s">
        <v>6</v>
      </c>
      <c r="J1" t="s">
        <v>8</v>
      </c>
      <c r="K1" t="s">
        <v>23</v>
      </c>
      <c r="L1" t="s">
        <v>9</v>
      </c>
      <c r="M1" t="s">
        <v>10</v>
      </c>
      <c r="N1" t="s">
        <v>7</v>
      </c>
      <c r="O1" t="s">
        <v>16</v>
      </c>
    </row>
    <row r="6" spans="1:17" ht="60" x14ac:dyDescent="0.25">
      <c r="A6" s="4"/>
      <c r="B6" s="4" t="s">
        <v>12</v>
      </c>
      <c r="C6" s="4" t="s">
        <v>13</v>
      </c>
      <c r="D6" s="5" t="s">
        <v>14</v>
      </c>
      <c r="E6" s="6">
        <v>43075</v>
      </c>
      <c r="F6" s="7">
        <v>23</v>
      </c>
      <c r="G6" s="7">
        <v>14.5</v>
      </c>
      <c r="H6" s="12">
        <v>1.25</v>
      </c>
      <c r="I6" s="4" t="s">
        <v>15</v>
      </c>
      <c r="J6" s="4" t="s">
        <v>17</v>
      </c>
      <c r="K6" s="8">
        <f>120*1.25</f>
        <v>150</v>
      </c>
      <c r="L6" s="9">
        <v>0.1017</v>
      </c>
      <c r="M6" s="4"/>
      <c r="N6" s="10">
        <v>0.66</v>
      </c>
      <c r="O6" s="11" t="s">
        <v>22</v>
      </c>
      <c r="P6" s="13" t="s">
        <v>29</v>
      </c>
    </row>
    <row r="7" spans="1:17" x14ac:dyDescent="0.25">
      <c r="B7" t="s">
        <v>24</v>
      </c>
      <c r="C7" t="s">
        <v>24</v>
      </c>
      <c r="D7" s="5" t="s">
        <v>25</v>
      </c>
      <c r="E7" s="1">
        <v>43080</v>
      </c>
      <c r="F7" s="7">
        <v>26.5</v>
      </c>
      <c r="G7" s="7">
        <v>13.8</v>
      </c>
      <c r="H7">
        <v>1.175</v>
      </c>
      <c r="I7" t="s">
        <v>26</v>
      </c>
      <c r="J7" t="s">
        <v>27</v>
      </c>
      <c r="K7" s="14">
        <v>6.2</v>
      </c>
      <c r="L7" s="2">
        <v>5.62E-2</v>
      </c>
      <c r="N7" s="3">
        <v>0.9</v>
      </c>
      <c r="O7" t="s">
        <v>28</v>
      </c>
      <c r="P7" s="13" t="s">
        <v>30</v>
      </c>
      <c r="Q7" s="1"/>
    </row>
  </sheetData>
  <hyperlinks>
    <hyperlink ref="P6" r:id="rId1"/>
    <hyperlink ref="P7" r:id="rId2"/>
  </hyperlinks>
  <pageMargins left="0.7" right="0.7" top="0.75" bottom="0.75" header="0.3" footer="0.3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abSelected="1" topLeftCell="A7" workbookViewId="0">
      <selection activeCell="K20" sqref="K20"/>
    </sheetView>
  </sheetViews>
  <sheetFormatPr baseColWidth="10" defaultRowHeight="15" x14ac:dyDescent="0.25"/>
  <cols>
    <col min="6" max="6" width="15.7109375" customWidth="1"/>
    <col min="9" max="9" width="12.7109375" customWidth="1"/>
  </cols>
  <sheetData>
    <row r="1" spans="1:9" x14ac:dyDescent="0.25">
      <c r="B1" s="29" t="s">
        <v>33</v>
      </c>
      <c r="C1" s="30"/>
      <c r="D1" s="30"/>
      <c r="E1" s="30"/>
      <c r="F1" s="31"/>
      <c r="G1" s="19" t="s">
        <v>34</v>
      </c>
      <c r="H1" s="20"/>
      <c r="I1" s="21"/>
    </row>
    <row r="2" spans="1:9" x14ac:dyDescent="0.25">
      <c r="B2" s="22" t="s">
        <v>20</v>
      </c>
      <c r="C2" s="15" t="s">
        <v>19</v>
      </c>
      <c r="D2" s="15" t="s">
        <v>9</v>
      </c>
      <c r="E2" s="15" t="s">
        <v>21</v>
      </c>
      <c r="F2" s="23" t="s">
        <v>32</v>
      </c>
      <c r="G2" s="22" t="s">
        <v>4</v>
      </c>
      <c r="H2" s="15" t="s">
        <v>9</v>
      </c>
      <c r="I2" s="23" t="s">
        <v>31</v>
      </c>
    </row>
    <row r="3" spans="1:9" x14ac:dyDescent="0.25">
      <c r="A3" s="18" t="s">
        <v>18</v>
      </c>
      <c r="B3" s="24">
        <v>1.175</v>
      </c>
      <c r="C3" s="16">
        <v>13.65</v>
      </c>
      <c r="D3" s="17">
        <v>4.58E-2</v>
      </c>
      <c r="E3" s="16">
        <f>C3*(1-D3)</f>
        <v>13.024830000000001</v>
      </c>
      <c r="F3" s="25"/>
      <c r="G3" s="24">
        <v>13.8</v>
      </c>
      <c r="H3" s="17">
        <f>(G3-E3)/G3</f>
        <v>5.6171739130434724E-2</v>
      </c>
      <c r="I3" s="25"/>
    </row>
    <row r="4" spans="1:9" ht="15.75" thickBot="1" x14ac:dyDescent="0.3">
      <c r="A4" s="18"/>
      <c r="B4" s="26"/>
      <c r="C4" s="32">
        <f>C3/1.175</f>
        <v>11.617021276595745</v>
      </c>
      <c r="D4" s="27">
        <v>4.58E-2</v>
      </c>
      <c r="E4" s="32">
        <f>C4*(1-D4)</f>
        <v>11.084961702127661</v>
      </c>
      <c r="F4" s="28"/>
      <c r="G4" s="26">
        <v>11.62</v>
      </c>
      <c r="H4" s="27">
        <f>(G4-E4)/G4</f>
        <v>4.6044603947705549E-2</v>
      </c>
      <c r="I4" s="28"/>
    </row>
  </sheetData>
  <mergeCells count="2">
    <mergeCell ref="B1:F1"/>
    <mergeCell ref="G1:I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Offre</vt:lpstr>
      <vt:lpstr>MCO et règles</vt:lpstr>
      <vt:lpstr>Feuil3</vt:lpstr>
    </vt:vector>
  </TitlesOfParts>
  <Company>ERAMET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Delaborde</dc:creator>
  <cp:lastModifiedBy>Patrick Delaborde</cp:lastModifiedBy>
  <dcterms:created xsi:type="dcterms:W3CDTF">2017-12-21T15:48:52Z</dcterms:created>
  <dcterms:modified xsi:type="dcterms:W3CDTF">2017-12-22T15:28:54Z</dcterms:modified>
</cp:coreProperties>
</file>