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 firstSheet="3" activeTab="6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L122" i="7" l="1"/>
  <c r="M122" i="7"/>
  <c r="L123" i="7"/>
  <c r="M123" i="7"/>
  <c r="L124" i="7"/>
  <c r="M124" i="7"/>
  <c r="L125" i="7"/>
  <c r="M125" i="7"/>
  <c r="L126" i="7"/>
  <c r="M126" i="7"/>
  <c r="J122" i="7"/>
  <c r="K122" i="7"/>
  <c r="J123" i="7"/>
  <c r="K123" i="7"/>
  <c r="J124" i="7"/>
  <c r="K124" i="7"/>
  <c r="J125" i="7"/>
  <c r="K125" i="7"/>
  <c r="J126" i="7"/>
  <c r="K126" i="7"/>
  <c r="B122" i="7"/>
  <c r="I122" i="7" s="1"/>
  <c r="C122" i="7"/>
  <c r="D122" i="7"/>
  <c r="E122" i="7"/>
  <c r="F122" i="7"/>
  <c r="G122" i="7"/>
  <c r="H122" i="7"/>
  <c r="B123" i="7"/>
  <c r="I123" i="7" s="1"/>
  <c r="C123" i="7"/>
  <c r="D123" i="7"/>
  <c r="E123" i="7"/>
  <c r="F123" i="7"/>
  <c r="G123" i="7"/>
  <c r="H123" i="7"/>
  <c r="B124" i="7"/>
  <c r="I124" i="7" s="1"/>
  <c r="C124" i="7"/>
  <c r="D124" i="7"/>
  <c r="E124" i="7"/>
  <c r="F124" i="7"/>
  <c r="G124" i="7"/>
  <c r="H124" i="7"/>
  <c r="B125" i="7"/>
  <c r="I125" i="7" s="1"/>
  <c r="C125" i="7"/>
  <c r="D125" i="7"/>
  <c r="E125" i="7"/>
  <c r="F125" i="7"/>
  <c r="G125" i="7"/>
  <c r="H125" i="7"/>
  <c r="B126" i="7"/>
  <c r="I126" i="7" s="1"/>
  <c r="C126" i="7"/>
  <c r="D126" i="7"/>
  <c r="E126" i="7"/>
  <c r="F126" i="7"/>
  <c r="G126" i="7"/>
  <c r="H126" i="7"/>
  <c r="B116" i="7" l="1"/>
  <c r="I116" i="7" s="1"/>
  <c r="C116" i="7"/>
  <c r="D116" i="7"/>
  <c r="K116" i="7" s="1"/>
  <c r="E116" i="7"/>
  <c r="F116" i="7"/>
  <c r="G116" i="7"/>
  <c r="H116" i="7"/>
  <c r="B117" i="7"/>
  <c r="I117" i="7" s="1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I119" i="7" s="1"/>
  <c r="C119" i="7"/>
  <c r="D119" i="7"/>
  <c r="K119" i="7" s="1"/>
  <c r="E119" i="7"/>
  <c r="F119" i="7"/>
  <c r="G119" i="7"/>
  <c r="H119" i="7"/>
  <c r="B120" i="7"/>
  <c r="I120" i="7" s="1"/>
  <c r="C120" i="7"/>
  <c r="D120" i="7"/>
  <c r="K120" i="7" s="1"/>
  <c r="E120" i="7"/>
  <c r="F120" i="7"/>
  <c r="G120" i="7"/>
  <c r="H120" i="7"/>
  <c r="B121" i="7"/>
  <c r="I121" i="7" s="1"/>
  <c r="C121" i="7"/>
  <c r="D121" i="7"/>
  <c r="K121" i="7" s="1"/>
  <c r="E121" i="7"/>
  <c r="F121" i="7"/>
  <c r="G121" i="7"/>
  <c r="H121" i="7"/>
  <c r="F57" i="17"/>
  <c r="G57" i="17"/>
  <c r="F58" i="17"/>
  <c r="G58" i="17"/>
  <c r="F59" i="17"/>
  <c r="G59" i="17"/>
  <c r="F60" i="17"/>
  <c r="G60" i="17"/>
  <c r="F61" i="17"/>
  <c r="G61" i="17"/>
  <c r="F62" i="17"/>
  <c r="G62" i="17"/>
  <c r="E57" i="17"/>
  <c r="E58" i="17"/>
  <c r="E59" i="17"/>
  <c r="E60" i="17"/>
  <c r="E61" i="17"/>
  <c r="E62" i="17"/>
  <c r="J116" i="7" l="1"/>
  <c r="J118" i="7"/>
  <c r="J120" i="7"/>
  <c r="J121" i="7"/>
  <c r="J117" i="7"/>
  <c r="J119" i="7"/>
  <c r="L116" i="7"/>
  <c r="L117" i="7"/>
  <c r="L118" i="7"/>
  <c r="L119" i="7"/>
  <c r="L120" i="7"/>
  <c r="L121" i="7"/>
  <c r="M121" i="7"/>
  <c r="M120" i="7"/>
  <c r="M119" i="7"/>
  <c r="M118" i="7"/>
  <c r="M117" i="7"/>
  <c r="M116" i="7"/>
  <c r="B113" i="7"/>
  <c r="I113" i="7" s="1"/>
  <c r="C113" i="7"/>
  <c r="D113" i="7"/>
  <c r="K113" i="7" s="1"/>
  <c r="E113" i="7"/>
  <c r="F113" i="7"/>
  <c r="G113" i="7"/>
  <c r="H113" i="7"/>
  <c r="B114" i="7"/>
  <c r="I114" i="7" s="1"/>
  <c r="C114" i="7"/>
  <c r="D114" i="7"/>
  <c r="K114" i="7" s="1"/>
  <c r="E114" i="7"/>
  <c r="F114" i="7"/>
  <c r="G114" i="7"/>
  <c r="H114" i="7"/>
  <c r="B115" i="7"/>
  <c r="I115" i="7" s="1"/>
  <c r="C115" i="7"/>
  <c r="D115" i="7"/>
  <c r="K115" i="7" s="1"/>
  <c r="E115" i="7"/>
  <c r="F115" i="7"/>
  <c r="G115" i="7"/>
  <c r="H115" i="7"/>
  <c r="F54" i="17"/>
  <c r="G54" i="17"/>
  <c r="F55" i="17"/>
  <c r="G55" i="17"/>
  <c r="F56" i="17"/>
  <c r="G56" i="17"/>
  <c r="E54" i="17"/>
  <c r="E55" i="17"/>
  <c r="E56" i="17"/>
  <c r="J114" i="7" l="1"/>
  <c r="J113" i="7"/>
  <c r="J115" i="7"/>
  <c r="L113" i="7"/>
  <c r="L114" i="7"/>
  <c r="L115" i="7"/>
  <c r="M115" i="7"/>
  <c r="M114" i="7"/>
  <c r="M113" i="7"/>
  <c r="B110" i="7"/>
  <c r="M110" i="7" s="1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M112" i="7" s="1"/>
  <c r="C112" i="7"/>
  <c r="I112" i="7" s="1"/>
  <c r="D112" i="7"/>
  <c r="E112" i="7"/>
  <c r="F112" i="7"/>
  <c r="G112" i="7"/>
  <c r="H112" i="7"/>
  <c r="E53" i="17"/>
  <c r="F53" i="17"/>
  <c r="K111" i="7" l="1"/>
  <c r="K112" i="7"/>
  <c r="I111" i="7"/>
  <c r="F51" i="17"/>
  <c r="F52" i="17"/>
  <c r="E51" i="17"/>
  <c r="E52" i="17"/>
  <c r="B109" i="7" l="1"/>
  <c r="K109" i="7" s="1"/>
  <c r="C109" i="7"/>
  <c r="D109" i="7"/>
  <c r="E109" i="7"/>
  <c r="F109" i="7"/>
  <c r="G109" i="7"/>
  <c r="H109" i="7"/>
  <c r="M109" i="7" l="1"/>
  <c r="I109" i="7"/>
  <c r="F50" i="17"/>
  <c r="E50" i="17"/>
  <c r="B108" i="7" l="1"/>
  <c r="M108" i="7" s="1"/>
  <c r="C108" i="7"/>
  <c r="I108" i="7" s="1"/>
  <c r="D108" i="7"/>
  <c r="K108" i="7" s="1"/>
  <c r="E108" i="7"/>
  <c r="F108" i="7"/>
  <c r="G108" i="7"/>
  <c r="H108" i="7"/>
  <c r="E49" i="17"/>
  <c r="F49" i="17"/>
  <c r="B106" i="7" l="1"/>
  <c r="M106" i="7" s="1"/>
  <c r="C106" i="7"/>
  <c r="D106" i="7"/>
  <c r="E106" i="7"/>
  <c r="F106" i="7"/>
  <c r="G106" i="7"/>
  <c r="H106" i="7"/>
  <c r="B107" i="7"/>
  <c r="M107" i="7" s="1"/>
  <c r="C107" i="7"/>
  <c r="D107" i="7"/>
  <c r="E107" i="7"/>
  <c r="F107" i="7"/>
  <c r="G107" i="7"/>
  <c r="H107" i="7"/>
  <c r="F47" i="17"/>
  <c r="F48" i="17"/>
  <c r="E47" i="17"/>
  <c r="E48" i="17"/>
  <c r="K107" i="7" l="1"/>
  <c r="K106" i="7"/>
  <c r="I107" i="7"/>
  <c r="I106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0" i="7" l="1"/>
  <c r="K101" i="7"/>
  <c r="I101" i="7"/>
  <c r="O100" i="7"/>
  <c r="F41" i="17"/>
  <c r="E41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P97" i="7" l="1"/>
  <c r="L108" i="7"/>
  <c r="P96" i="7"/>
  <c r="L107" i="7"/>
  <c r="O96" i="7"/>
  <c r="J107" i="7"/>
  <c r="G53" i="17"/>
  <c r="G52" i="17"/>
  <c r="G51" i="17"/>
  <c r="G50" i="17"/>
  <c r="G49" i="17"/>
  <c r="G48" i="17"/>
  <c r="G47" i="17"/>
  <c r="O97" i="7"/>
  <c r="J108" i="7"/>
  <c r="G35" i="17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<sst xmlns="http://schemas.openxmlformats.org/spreadsheetml/2006/main" count="1042" uniqueCount="488">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</sst>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33088"/>
        <c:axId val="137434624"/>
      </c:lineChart>
      <c:dateAx>
        <c:axId val="137433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7434624"/>
        <c:crosses val="autoZero"/>
        <c:auto val="1"/>
        <c:lblOffset val="100"/>
        <c:baseTimeUnit val="months"/>
      </c:dateAx>
      <c:valAx>
        <c:axId val="13743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33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Synthese!$I$5:$I$130</c:f>
              <c:numCache>
                <c:formatCode>0.0%</c:formatCode>
                <c:ptCount val="12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Synthese!$K$5:$K$130</c:f>
              <c:numCache>
                <c:formatCode>0.0%</c:formatCode>
                <c:ptCount val="12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63680"/>
        <c:axId val="137469952"/>
      </c:lineChart>
      <c:dateAx>
        <c:axId val="137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37469952"/>
        <c:crosses val="autoZero"/>
        <c:auto val="1"/>
        <c:lblOffset val="100"/>
        <c:baseTimeUnit val="months"/>
      </c:dateAx>
      <c:valAx>
        <c:axId val="137469952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7463680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Synthese!$H$5:$H$130</c:f>
              <c:numCache>
                <c:formatCode>General</c:formatCode>
                <c:ptCount val="12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36416"/>
        <c:axId val="137842688"/>
      </c:lineChart>
      <c:dateAx>
        <c:axId val="13783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37842688"/>
        <c:crosses val="autoZero"/>
        <c:auto val="1"/>
        <c:lblOffset val="100"/>
        <c:baseTimeUnit val="months"/>
      </c:dateAx>
      <c:valAx>
        <c:axId val="137842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7836416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Synthese!$C$5:$C$130</c:f>
              <c:numCache>
                <c:formatCode>General</c:formatCode>
                <c:ptCount val="12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Synthese!$D$5:$D$130</c:f>
              <c:numCache>
                <c:formatCode>General</c:formatCode>
                <c:ptCount val="12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Synthese!$E$5:$E$130</c:f>
              <c:numCache>
                <c:formatCode>General</c:formatCode>
                <c:ptCount val="12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Synthese!$F$5:$F$130</c:f>
              <c:numCache>
                <c:formatCode>General</c:formatCode>
                <c:ptCount val="12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Synthese!$H$5:$H$130</c:f>
              <c:numCache>
                <c:formatCode>General</c:formatCode>
                <c:ptCount val="12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23040"/>
        <c:axId val="137624960"/>
      </c:lineChart>
      <c:dateAx>
        <c:axId val="13762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37624960"/>
        <c:crosses val="autoZero"/>
        <c:auto val="1"/>
        <c:lblOffset val="100"/>
        <c:baseTimeUnit val="months"/>
      </c:dateAx>
      <c:valAx>
        <c:axId val="137624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7623040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Synthese!$C$5:$C$130</c:f>
              <c:numCache>
                <c:formatCode>General</c:formatCode>
                <c:ptCount val="12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Synthese!$D$5:$D$130</c:f>
              <c:numCache>
                <c:formatCode>General</c:formatCode>
                <c:ptCount val="12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Synthese!$E$5:$E$130</c:f>
              <c:numCache>
                <c:formatCode>General</c:formatCode>
                <c:ptCount val="12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02784"/>
        <c:axId val="137709056"/>
      </c:lineChart>
      <c:dateAx>
        <c:axId val="1377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37709056"/>
        <c:crosses val="autoZero"/>
        <c:auto val="1"/>
        <c:lblOffset val="100"/>
        <c:baseTimeUnit val="months"/>
      </c:dateAx>
      <c:valAx>
        <c:axId val="137709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7702784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opLeftCell="A4" workbookViewId="0">
      <pane xSplit="1" ySplit="1" topLeftCell="B106" activePane="bottomRight" state="frozen"/>
      <selection activeCell="A4" sqref="A4"/>
      <selection pane="topRight" activeCell="B4" sqref="B4"/>
      <selection pane="bottomLeft" activeCell="A5" sqref="A5"/>
      <selection pane="bottomRight" activeCell="G128" sqref="G128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 s="27">
        <f>'Lingots TA6V'!D93</f>
        <v>23.6997</v>
      </c>
      <c r="C93" s="27">
        <f>Massifs!D130</f>
        <v>5.8201999999999998</v>
      </c>
      <c r="D93" s="27">
        <f>Copeaux!D133</f>
        <v>3.3731</v>
      </c>
      <c r="E93" s="27">
        <f>'Copeaux pour Ferro Ti'!D99</f>
        <v>2.7227000000000001</v>
      </c>
      <c r="F93" s="27">
        <f>'Ferro Titanium'!D113</f>
        <v>7.0768000000000004</v>
      </c>
      <c r="G93" s="27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 s="27">
        <f>'Lingots TA6V'!D94</f>
        <v>23.424099999999999</v>
      </c>
      <c r="C94" s="27">
        <f>Massifs!D131</f>
        <v>5.8974000000000002</v>
      </c>
      <c r="D94" s="27">
        <f>Copeaux!D134</f>
        <v>3.3069000000000002</v>
      </c>
      <c r="E94" s="27">
        <f>'Copeaux pour Ferro Ti'!D100</f>
        <v>2.7833000000000001</v>
      </c>
      <c r="F94" s="27">
        <f>'Ferro Titanium'!D114</f>
        <v>7.1264000000000003</v>
      </c>
      <c r="G94" s="27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 s="27">
        <f>'Lingots TA6V'!D95</f>
        <v>23.424099999999999</v>
      </c>
      <c r="C95" s="27">
        <f>Massifs!D132</f>
        <v>5.8147000000000002</v>
      </c>
      <c r="D95" s="27">
        <f>Copeaux!D135</f>
        <v>3.1966999999999999</v>
      </c>
      <c r="E95" s="27">
        <f>'Copeaux pour Ferro Ti'!D101</f>
        <v>2.7006999999999999</v>
      </c>
      <c r="F95" s="27">
        <f>'Ferro Titanium'!D115</f>
        <v>7.1237000000000004</v>
      </c>
      <c r="G95" s="27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 s="27">
        <f>'Lingots TA6V'!D96</f>
        <v>23.424099999999999</v>
      </c>
      <c r="C96" s="27">
        <f>Massifs!D133</f>
        <v>5.6327999999999996</v>
      </c>
      <c r="D96" s="27">
        <f>Copeaux!D136</f>
        <v>3.0865</v>
      </c>
      <c r="E96" s="27">
        <f>'Copeaux pour Ferro Ti'!D102</f>
        <v>2.5794000000000001</v>
      </c>
      <c r="F96" s="27">
        <f>'Ferro Titanium'!D116</f>
        <v>6.7572000000000001</v>
      </c>
      <c r="G96" s="27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 s="27">
        <f>'Lingots TA6V'!D97</f>
        <v>23.369</v>
      </c>
      <c r="C97" s="27">
        <f>Massifs!D134</f>
        <v>5.6493000000000002</v>
      </c>
      <c r="D97" s="27">
        <f>Copeaux!D137</f>
        <v>3.0865</v>
      </c>
      <c r="E97" s="27">
        <f>'Copeaux pour Ferro Ti'!D103</f>
        <v>2.7282000000000002</v>
      </c>
      <c r="F97" s="27">
        <f>'Ferro Titanium'!D117</f>
        <v>7.2201000000000004</v>
      </c>
      <c r="G97" s="2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 s="27">
        <f>'Lingots TA6V'!D98</f>
        <v>22.872900000000001</v>
      </c>
      <c r="C98" s="27">
        <f>Massifs!D135</f>
        <v>5.5115999999999996</v>
      </c>
      <c r="D98" s="27">
        <f>Copeaux!D138</f>
        <v>3.0865</v>
      </c>
      <c r="E98" s="27">
        <f>'Copeaux pour Ferro Ti'!D104</f>
        <v>2.7006999999999999</v>
      </c>
      <c r="F98" s="27">
        <f>'Ferro Titanium'!D118</f>
        <v>7.3304</v>
      </c>
      <c r="G98" s="27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 s="27">
        <f>'Lingots TA6V'!D99</f>
        <v>22.872900000000001</v>
      </c>
      <c r="C99" s="27">
        <f>Massifs!D136</f>
        <v>5.3048999999999999</v>
      </c>
      <c r="D99" s="27">
        <f>Copeaux!D139</f>
        <v>3.0865</v>
      </c>
      <c r="E99" s="27">
        <f>'Copeaux pour Ferro Ti'!D105</f>
        <v>2.7006999999999999</v>
      </c>
      <c r="F99" s="27">
        <f>'Ferro Titanium'!D119</f>
        <v>7.3441000000000001</v>
      </c>
      <c r="G99" s="27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 s="27">
        <f>'Lingots TA6V'!D100</f>
        <v>22.5974</v>
      </c>
      <c r="C100" s="27">
        <f>Massifs!D137</f>
        <v>5.1368</v>
      </c>
      <c r="D100" s="27">
        <f>Copeaux!D140</f>
        <v>2.9651999999999998</v>
      </c>
      <c r="E100" s="27">
        <f>'Copeaux pour Ferro Ti'!D106</f>
        <v>2.6785999999999999</v>
      </c>
      <c r="F100" s="27">
        <f>'Ferro Titanium'!D120</f>
        <v>7.2972999999999999</v>
      </c>
      <c r="G100" s="27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 s="27">
        <f>'Lingots TA6V'!D101</f>
        <v>22.5974</v>
      </c>
      <c r="C101" s="27">
        <f>Massifs!D138</f>
        <v>4.9190583749999996</v>
      </c>
      <c r="D101" s="27">
        <f>Copeaux!D141</f>
        <v>2.824669375</v>
      </c>
      <c r="E101" s="27">
        <f>'Copeaux pour Ferro Ti'!D107</f>
        <v>2.4526397499999999</v>
      </c>
      <c r="F101" s="27">
        <f>'Ferro Titanium'!D121</f>
        <v>6.8618797499999999</v>
      </c>
      <c r="G101" s="27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 s="27">
        <f>'Lingots TA6V'!D102</f>
        <v>22.5974</v>
      </c>
      <c r="C102" s="27">
        <f>Massifs!D139</f>
        <v>4.0454777000000002</v>
      </c>
      <c r="D102" s="27">
        <f>Copeaux!D142</f>
        <v>2.6455440000000001</v>
      </c>
      <c r="E102" s="27">
        <f>'Copeaux pour Ferro Ti'!D108</f>
        <v>2.2266661999999999</v>
      </c>
      <c r="F102" s="27">
        <f>'Ferro Titanium'!D122</f>
        <v>6.3382825</v>
      </c>
      <c r="G102" s="27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 s="27">
        <f>'Lingots TA6V'!D103</f>
        <v>22.3218</v>
      </c>
      <c r="C103" s="27">
        <f>Massifs!D140</f>
        <v>3.8856427500000001</v>
      </c>
      <c r="D103" s="27">
        <f>Copeaux!D143</f>
        <v>2.5904284999999998</v>
      </c>
      <c r="E103" s="27">
        <f>'Copeaux pour Ferro Ti'!D109</f>
        <v>2.1495044999999999</v>
      </c>
      <c r="F103" s="27">
        <f>'Ferro Titanium'!D123</f>
        <v>6.1453782500000003</v>
      </c>
      <c r="G103" s="27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 s="27">
        <f>'Lingots TA6V'!D104</f>
        <v>21.770600000000002</v>
      </c>
      <c r="C104" s="27">
        <f>Massifs!D141</f>
        <v>3.8580999999999999</v>
      </c>
      <c r="D104" s="27">
        <f>Copeaux!D144</f>
        <v>2.5352999999999999</v>
      </c>
      <c r="E104" s="27">
        <f>'Copeaux pour Ferro Ti'!D110</f>
        <v>2.0255000000000001</v>
      </c>
      <c r="F104" s="27">
        <f>'Ferro Titanium'!D124</f>
        <v>6.0627000000000004</v>
      </c>
      <c r="G104" s="27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 s="27">
        <f>'Lingots TA6V'!D105</f>
        <v>21.109200000000001</v>
      </c>
      <c r="C105" s="27">
        <f>Massifs!D142</f>
        <v>3.8801000000000001</v>
      </c>
      <c r="D105" s="27">
        <f>Copeaux!D145</f>
        <v>2.5794000000000001</v>
      </c>
      <c r="E105" s="27">
        <f>'Copeaux pour Ferro Ti'!D111</f>
        <v>1.9952000000000001</v>
      </c>
      <c r="F105" s="27">
        <f>'Ferro Titanium'!D125</f>
        <v>6.2610999999999999</v>
      </c>
      <c r="G105" s="27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 s="27">
        <f>'Lingots TA6V'!D106</f>
        <v>20.8888</v>
      </c>
      <c r="C106" s="27">
        <f>Massifs!D143</f>
        <v>3.9821</v>
      </c>
      <c r="D106" s="27">
        <f>Copeaux!D146</f>
        <v>2.6455000000000002</v>
      </c>
      <c r="E106" s="27">
        <f>'Copeaux pour Ferro Ti'!D112</f>
        <v>2.0531000000000001</v>
      </c>
      <c r="F106" s="27">
        <f>'Ferro Titanium'!D126</f>
        <v>6.0765000000000002</v>
      </c>
      <c r="G106" s="27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 s="27">
        <f>'Lingots TA6V'!D107</f>
        <v>20.5305</v>
      </c>
      <c r="C107" s="27">
        <f>Massifs!D144</f>
        <v>4.1887999999999996</v>
      </c>
      <c r="D107" s="27">
        <f>Copeaux!D147</f>
        <v>2.6179999999999999</v>
      </c>
      <c r="E107" s="27">
        <f>'Copeaux pour Ferro Ti'!D113</f>
        <v>2.1082000000000001</v>
      </c>
      <c r="F107" s="27">
        <f>'Ferro Titanium'!D127</f>
        <v>5.9938000000000002</v>
      </c>
      <c r="G107" s="2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 s="27">
        <f>'Lingots TA6V'!D108</f>
        <v>20.337599999999998</v>
      </c>
      <c r="C108" s="27">
        <f>Massifs!D145</f>
        <v>4.2880000000000003</v>
      </c>
      <c r="D108" s="27">
        <f>Copeaux!D148</f>
        <v>2.5573999999999999</v>
      </c>
      <c r="E108" s="27">
        <f>'Copeaux pour Ferro Ti'!D114</f>
        <v>2.0943999999999998</v>
      </c>
      <c r="F108" s="27">
        <f>'Ferro Titanium'!D128</f>
        <v>5.7651000000000003</v>
      </c>
      <c r="G108" s="27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 s="27">
        <f>'Lingots TA6V'!D109</f>
        <v>19.676200000000001</v>
      </c>
      <c r="C109" s="27">
        <f>Massifs!D146</f>
        <v>4.4092000000000002</v>
      </c>
      <c r="D109" s="27">
        <f>Copeaux!D149</f>
        <v>2.5903999999999998</v>
      </c>
      <c r="E109" s="27">
        <f>'Copeaux pour Ferro Ti'!D115</f>
        <v>2.1219000000000001</v>
      </c>
      <c r="F109" s="27">
        <f>'Ferro Titanium'!D129</f>
        <v>5.7595999999999998</v>
      </c>
      <c r="G109" s="27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  <row r="110" spans="1:17" x14ac:dyDescent="0.25">
      <c r="A110" s="9">
        <v>41640</v>
      </c>
      <c r="B110" s="27">
        <f>'Lingots TA6V'!D110</f>
        <v>19.180199999999999</v>
      </c>
      <c r="C110" s="27">
        <f>Massifs!D147</f>
        <v>4.7069000000000001</v>
      </c>
      <c r="D110" s="27">
        <f>Copeaux!D150</f>
        <v>2.7667999999999999</v>
      </c>
      <c r="E110" s="27">
        <f>'Copeaux pour Ferro Ti'!D116</f>
        <v>2.2046000000000001</v>
      </c>
      <c r="F110" s="27">
        <f>'Ferro Titanium'!D130</f>
        <v>6.0736999999999997</v>
      </c>
      <c r="G110" s="27">
        <f>Eponges!D82</f>
        <v>10.75</v>
      </c>
      <c r="H110" s="27">
        <f>'TiO2'!D81</f>
        <v>3.6755</v>
      </c>
      <c r="I110" s="20">
        <f t="shared" ref="I110:I112" si="80">C110/B110</f>
        <v>0.24540411465990972</v>
      </c>
      <c r="J110" s="36">
        <f t="shared" ref="J110:J112" si="81">AVERAGE(I99:I110)</f>
        <v>0.2055041273210165</v>
      </c>
      <c r="K110" s="20">
        <f t="shared" ref="K110:K112" si="82">D110/B110</f>
        <v>0.14425292749814914</v>
      </c>
      <c r="L110" s="36">
        <f t="shared" ref="L110:L112" si="83">AVERAGE(K99:K110)</f>
        <v>0.12656220717346792</v>
      </c>
      <c r="M110" s="20">
        <f t="shared" ref="M110:M112" si="84">E110/B110</f>
        <v>0.11494145003701735</v>
      </c>
    </row>
    <row r="111" spans="1:17" x14ac:dyDescent="0.25">
      <c r="A111" s="9">
        <v>41671</v>
      </c>
      <c r="B111" s="27">
        <f>'Lingots TA6V'!D111</f>
        <v>19.07</v>
      </c>
      <c r="C111" s="27">
        <f>Massifs!D148</f>
        <v>5.0982000000000003</v>
      </c>
      <c r="D111" s="27">
        <f>Copeaux!D151</f>
        <v>3.1139999999999999</v>
      </c>
      <c r="E111" s="27">
        <f>'Copeaux pour Ferro Ti'!D117</f>
        <v>2.4388999999999998</v>
      </c>
      <c r="F111" s="27">
        <f>'Ferro Titanium'!D131</f>
        <v>6.4485000000000001</v>
      </c>
      <c r="G111" s="27">
        <f>Eponges!D83</f>
        <v>10.375</v>
      </c>
      <c r="H111" s="27">
        <f>'TiO2'!D82</f>
        <v>3.8645999999999998</v>
      </c>
      <c r="I111" s="20">
        <f t="shared" si="80"/>
        <v>0.26734137388568435</v>
      </c>
      <c r="J111" s="36">
        <f t="shared" si="81"/>
        <v>0.20845511776075765</v>
      </c>
      <c r="K111" s="20">
        <f t="shared" si="82"/>
        <v>0.16329313057157838</v>
      </c>
      <c r="L111" s="36">
        <f t="shared" si="83"/>
        <v>0.12892485557051805</v>
      </c>
      <c r="M111" s="20">
        <f t="shared" si="84"/>
        <v>0.12789197692711063</v>
      </c>
    </row>
    <row r="112" spans="1:17" x14ac:dyDescent="0.25">
      <c r="A112" s="9">
        <v>41699</v>
      </c>
      <c r="B112" s="27">
        <f>'Lingots TA6V'!D112</f>
        <v>18.188099999999999</v>
      </c>
      <c r="C112" s="27">
        <f>Massifs!D149</f>
        <v>5.1670999999999996</v>
      </c>
      <c r="D112" s="27">
        <f>Copeaux!D152</f>
        <v>3.1554000000000002</v>
      </c>
      <c r="E112" s="27">
        <f>'Copeaux pour Ferro Ti'!D118</f>
        <v>2.4802</v>
      </c>
      <c r="F112" s="27">
        <f>'Ferro Titanium'!D132</f>
        <v>6.4210000000000003</v>
      </c>
      <c r="G112" s="27">
        <f>Eponges!D84</f>
        <v>10.125</v>
      </c>
      <c r="H112" s="27">
        <f>'TiO2'!D83</f>
        <v>3.9449999999999998</v>
      </c>
      <c r="I112" s="20">
        <f t="shared" si="80"/>
        <v>0.28409234609442435</v>
      </c>
      <c r="J112" s="36">
        <f t="shared" si="81"/>
        <v>0.21318629768128738</v>
      </c>
      <c r="K112" s="20">
        <f t="shared" si="82"/>
        <v>0.17348706022069377</v>
      </c>
      <c r="L112" s="36">
        <f t="shared" si="83"/>
        <v>0.13244722427455444</v>
      </c>
      <c r="M112" s="20">
        <f t="shared" si="84"/>
        <v>0.13636388627729121</v>
      </c>
    </row>
    <row r="113" spans="1:13" x14ac:dyDescent="0.25">
      <c r="A113" s="9">
        <v>41730</v>
      </c>
      <c r="B113" s="27">
        <f>'Lingots TA6V'!D113</f>
        <v>18.187999999999999</v>
      </c>
      <c r="C113" s="27">
        <f>Massifs!D150</f>
        <v>5.4564000000000004</v>
      </c>
      <c r="D113" s="27">
        <f>Copeaux!D153</f>
        <v>3.238</v>
      </c>
      <c r="E113" s="27">
        <f>'Copeaux pour Ferro Ti'!D119</f>
        <v>2.4940000000000002</v>
      </c>
      <c r="F113" s="27">
        <f>'Ferro Titanium'!D133</f>
        <v>6.4071999999999996</v>
      </c>
      <c r="G113" s="27">
        <f>Eponges!D85</f>
        <v>10.125</v>
      </c>
      <c r="H113" s="27">
        <f>'TiO2'!D84</f>
        <v>3.9628999999999999</v>
      </c>
      <c r="I113" s="20">
        <f t="shared" ref="I113:I115" si="85">C113/B113</f>
        <v>0.30000000000000004</v>
      </c>
      <c r="J113" s="36">
        <f t="shared" ref="J113:J115" si="86">AVERAGE(I102:I113)</f>
        <v>0.2200460899029589</v>
      </c>
      <c r="K113" s="20">
        <f t="shared" ref="K113:K115" si="87">D113/B113</f>
        <v>0.17802946998020674</v>
      </c>
      <c r="L113" s="36">
        <f t="shared" ref="L113:L115" si="88">AVERAGE(K102:K113)</f>
        <v>0.13686636751644185</v>
      </c>
      <c r="M113" s="20">
        <f t="shared" ref="M113:M115" si="89">E113/B113</f>
        <v>0.13712337805146252</v>
      </c>
    </row>
    <row r="114" spans="1:13" x14ac:dyDescent="0.25">
      <c r="A114" s="9">
        <v>41760</v>
      </c>
      <c r="B114" s="27">
        <f>'Lingots TA6V'!D114</f>
        <v>18.684000000000001</v>
      </c>
      <c r="C114" s="27">
        <f>Massifs!D151</f>
        <v>6.0627000000000004</v>
      </c>
      <c r="D114" s="27">
        <f>Copeaux!D154</f>
        <v>3.6265999999999998</v>
      </c>
      <c r="E114" s="27">
        <f>'Copeaux pour Ferro Ti'!D120</f>
        <v>2.5352999999999999</v>
      </c>
      <c r="F114" s="27">
        <f>'Ferro Titanium'!D134</f>
        <v>6.4926000000000004</v>
      </c>
      <c r="G114" s="27">
        <f>Eponges!D86</f>
        <v>10.125</v>
      </c>
      <c r="H114" s="27">
        <f>'TiO2'!D85</f>
        <v>4.4469000000000003</v>
      </c>
      <c r="I114" s="20">
        <f t="shared" si="85"/>
        <v>0.32448619139370583</v>
      </c>
      <c r="J114" s="36">
        <f t="shared" si="86"/>
        <v>0.23216793637423483</v>
      </c>
      <c r="K114" s="20">
        <f t="shared" si="87"/>
        <v>0.19410190537358166</v>
      </c>
      <c r="L114" s="36">
        <f t="shared" si="88"/>
        <v>0.14328544816469113</v>
      </c>
      <c r="M114" s="20">
        <f t="shared" si="89"/>
        <v>0.13569364161849709</v>
      </c>
    </row>
    <row r="115" spans="1:13" x14ac:dyDescent="0.25">
      <c r="A115" s="9">
        <v>41791</v>
      </c>
      <c r="B115" s="27">
        <f>'Lingots TA6V'!D115</f>
        <v>18.463000000000001</v>
      </c>
      <c r="C115" s="27">
        <f>Massifs!D152</f>
        <v>6.5587</v>
      </c>
      <c r="D115" s="27">
        <f>Copeaux!D155</f>
        <v>3.7892000000000001</v>
      </c>
      <c r="E115" s="27">
        <f>'Copeaux pour Ferro Ti'!D121</f>
        <v>2.5352999999999999</v>
      </c>
      <c r="F115" s="27">
        <f>'Ferro Titanium'!D135</f>
        <v>6.6139000000000001</v>
      </c>
      <c r="G115" s="27">
        <f>Eponges!D87</f>
        <v>9.9499999999999993</v>
      </c>
      <c r="H115" s="27">
        <f>'TiO2'!D86</f>
        <v>4.3434999999999997</v>
      </c>
      <c r="I115" s="20">
        <f t="shared" si="85"/>
        <v>0.35523479391214863</v>
      </c>
      <c r="J115" s="36">
        <f t="shared" si="86"/>
        <v>0.24726467764938662</v>
      </c>
      <c r="K115" s="20">
        <f t="shared" si="87"/>
        <v>0.20523208579320804</v>
      </c>
      <c r="L115" s="36">
        <f t="shared" si="88"/>
        <v>0.15071734983577362</v>
      </c>
      <c r="M115" s="20">
        <f t="shared" si="89"/>
        <v>0.13731787900124573</v>
      </c>
    </row>
    <row r="116" spans="1:13" x14ac:dyDescent="0.25">
      <c r="A116" s="9">
        <v>41821</v>
      </c>
      <c r="B116" s="27">
        <f>'Lingots TA6V'!D116</f>
        <v>19.014847499999998</v>
      </c>
      <c r="C116" s="27">
        <f>Massifs!D153</f>
        <v>6.7240909999999996</v>
      </c>
      <c r="D116" s="27">
        <f>Copeaux!D156</f>
        <v>3.858085</v>
      </c>
      <c r="E116" s="27">
        <f>'Copeaux pour Ferro Ti'!D122</f>
        <v>2.4939763749999999</v>
      </c>
      <c r="F116" s="27">
        <f>'Ferro Titanium'!D136</f>
        <v>6.5311867499999998</v>
      </c>
      <c r="G116" s="27">
        <f>Eponges!D88</f>
        <v>9.9499999999999993</v>
      </c>
      <c r="H116" s="27">
        <f>'TiO2'!D87</f>
        <v>4.3633973457563702</v>
      </c>
      <c r="I116" s="20">
        <f t="shared" ref="I116:I121" si="90">C116/B116</f>
        <v>0.3536231884057971</v>
      </c>
      <c r="J116" s="36">
        <f t="shared" ref="J116:J121" si="91">AVERAGE(I105:I116)</f>
        <v>0.26196527151415244</v>
      </c>
      <c r="K116" s="20">
        <f t="shared" ref="K116:K121" si="92">D116/B116</f>
        <v>0.20289855072463769</v>
      </c>
      <c r="L116" s="36">
        <f t="shared" ref="L116:L121" si="93">AVERAGE(K105:K116)</f>
        <v>0.15792096077746332</v>
      </c>
      <c r="M116" s="20">
        <f t="shared" ref="M116:M121" si="94">E116/B116</f>
        <v>0.13115942028985508</v>
      </c>
    </row>
    <row r="117" spans="1:13" x14ac:dyDescent="0.25">
      <c r="A117" s="9">
        <v>41852</v>
      </c>
      <c r="B117" s="27">
        <f>'Lingots TA6V'!D117</f>
        <v>19.014847499999998</v>
      </c>
      <c r="C117" s="27">
        <f>Massifs!D154</f>
        <v>6.7240909999999996</v>
      </c>
      <c r="D117" s="27">
        <f>Copeaux!D157</f>
        <v>3.858085</v>
      </c>
      <c r="E117" s="27">
        <f>'Copeaux pour Ferro Ti'!D123</f>
        <v>2.4581512999999999</v>
      </c>
      <c r="F117" s="27">
        <f>'Ferro Titanium'!D137</f>
        <v>6.5036290000000001</v>
      </c>
      <c r="G117" s="27">
        <f>Eponges!D89</f>
        <v>9.9499999999999993</v>
      </c>
      <c r="H117" s="27">
        <f>'TiO2'!D88</f>
        <v>4.2697674997499204</v>
      </c>
      <c r="I117" s="20">
        <f t="shared" si="90"/>
        <v>0.3536231884057971</v>
      </c>
      <c r="J117" s="36">
        <f t="shared" si="91"/>
        <v>0.27611629969418633</v>
      </c>
      <c r="K117" s="20">
        <f t="shared" si="92"/>
        <v>0.20289855072463769</v>
      </c>
      <c r="L117" s="36">
        <f t="shared" si="93"/>
        <v>0.164646409424485</v>
      </c>
      <c r="M117" s="20">
        <f t="shared" si="94"/>
        <v>0.1292753623188406</v>
      </c>
    </row>
    <row r="118" spans="1:13" x14ac:dyDescent="0.25">
      <c r="A118" s="9">
        <v>41883</v>
      </c>
      <c r="B118" s="27">
        <f>'Lingots TA6V'!D118</f>
        <v>19.014847499999998</v>
      </c>
      <c r="C118" s="27">
        <f>Massifs!D155</f>
        <v>6.7240909999999996</v>
      </c>
      <c r="D118" s="27">
        <f>Copeaux!D158</f>
        <v>3.8718638749999998</v>
      </c>
      <c r="E118" s="27">
        <f>'Copeaux pour Ferro Ti'!D124</f>
        <v>2.4250820000000002</v>
      </c>
      <c r="F118" s="27">
        <f>'Ferro Titanium'!D138</f>
        <v>6.4485134999999998</v>
      </c>
      <c r="G118" s="27">
        <f>Eponges!D90</f>
        <v>9.85</v>
      </c>
      <c r="H118" s="27">
        <f>'TiO2'!D89</f>
        <v>4.2188879224217901</v>
      </c>
      <c r="I118" s="20">
        <f t="shared" si="90"/>
        <v>0.3536231884057971</v>
      </c>
      <c r="J118" s="36">
        <f t="shared" si="91"/>
        <v>0.28969879389351405</v>
      </c>
      <c r="K118" s="20">
        <f t="shared" si="92"/>
        <v>0.2036231884057971</v>
      </c>
      <c r="L118" s="36">
        <f t="shared" si="93"/>
        <v>0.17106110716510445</v>
      </c>
      <c r="M118" s="20">
        <f t="shared" si="94"/>
        <v>0.12753623188405799</v>
      </c>
    </row>
    <row r="119" spans="1:13" x14ac:dyDescent="0.25">
      <c r="A119" s="9">
        <v>41913</v>
      </c>
      <c r="B119" s="27">
        <f>'Lingots TA6V'!D119</f>
        <v>19.014847499999998</v>
      </c>
      <c r="C119" s="27">
        <f>Massifs!D156</f>
        <v>6.7240909999999996</v>
      </c>
      <c r="D119" s="27">
        <f>Copeaux!D159</f>
        <v>3.9132004999999999</v>
      </c>
      <c r="E119" s="27">
        <f>'Copeaux pour Ferro Ti'!D125</f>
        <v>2.2597355000000001</v>
      </c>
      <c r="F119" s="27">
        <f>'Ferro Titanium'!D139</f>
        <v>6.4485134999999998</v>
      </c>
      <c r="G119" s="27">
        <f>Eponges!D91</f>
        <v>9.85</v>
      </c>
      <c r="H119" s="27">
        <f>'TiO2'!D90</f>
        <v>3.7524993232423198</v>
      </c>
      <c r="I119" s="20">
        <f t="shared" si="90"/>
        <v>0.3536231884057971</v>
      </c>
      <c r="J119" s="36">
        <f t="shared" si="91"/>
        <v>0.30216504682437795</v>
      </c>
      <c r="K119" s="20">
        <f t="shared" si="92"/>
        <v>0.20579710144927538</v>
      </c>
      <c r="L119" s="36">
        <f t="shared" si="93"/>
        <v>0.17758439930486539</v>
      </c>
      <c r="M119" s="20">
        <f t="shared" si="94"/>
        <v>0.11884057971014494</v>
      </c>
    </row>
    <row r="120" spans="1:13" x14ac:dyDescent="0.25">
      <c r="A120" s="9">
        <v>41944</v>
      </c>
      <c r="B120" s="27">
        <f>'Lingots TA6V'!D120</f>
        <v>19.014847499999998</v>
      </c>
      <c r="C120" s="27">
        <f>Massifs!D157</f>
        <v>6.7240909999999996</v>
      </c>
      <c r="D120" s="27">
        <f>Copeaux!D160</f>
        <v>4.0234315</v>
      </c>
      <c r="E120" s="27">
        <f>'Copeaux pour Ferro Ti'!D126</f>
        <v>2.1495044999999999</v>
      </c>
      <c r="F120" s="27">
        <f>'Ferro Titanium'!D140</f>
        <v>6.3989095499999999</v>
      </c>
      <c r="G120" s="27">
        <f>Eponges!D92</f>
        <v>9.85</v>
      </c>
      <c r="H120" s="27">
        <f>'TiO2'!D91</f>
        <v>3.7961360869633398</v>
      </c>
      <c r="I120" s="20">
        <f t="shared" si="90"/>
        <v>0.3536231884057971</v>
      </c>
      <c r="J120" s="36">
        <f t="shared" si="91"/>
        <v>0.31406356220361697</v>
      </c>
      <c r="K120" s="20">
        <f t="shared" si="92"/>
        <v>0.21159420289855074</v>
      </c>
      <c r="L120" s="36">
        <f t="shared" si="93"/>
        <v>0.18473830086678997</v>
      </c>
      <c r="M120" s="20">
        <f t="shared" si="94"/>
        <v>0.11304347826086956</v>
      </c>
    </row>
    <row r="121" spans="1:13" x14ac:dyDescent="0.25">
      <c r="A121" s="9">
        <v>41974</v>
      </c>
      <c r="B121" s="27">
        <f>'Lingots TA6V'!D121</f>
        <v>19.014847499999998</v>
      </c>
      <c r="C121" s="27">
        <f>Massifs!D158</f>
        <v>6.7240909999999996</v>
      </c>
      <c r="D121" s="27">
        <f>Copeaux!D161</f>
        <v>4.0785470000000004</v>
      </c>
      <c r="E121" s="27">
        <f>'Copeaux pour Ferro Ti'!D127</f>
        <v>2.0943890000000001</v>
      </c>
      <c r="F121" s="27">
        <f>'Ferro Titanium'!D141</f>
        <v>6.3382825</v>
      </c>
      <c r="G121" s="27">
        <f>Eponges!D93</f>
        <v>9.85</v>
      </c>
      <c r="H121" s="27">
        <f>'TiO2'!D92</f>
        <v>3.7026705655015002</v>
      </c>
      <c r="I121" s="20">
        <f t="shared" si="90"/>
        <v>0.3536231884057971</v>
      </c>
      <c r="J121" s="36">
        <f t="shared" si="91"/>
        <v>0.32485816253172123</v>
      </c>
      <c r="K121" s="20">
        <f t="shared" si="92"/>
        <v>0.21449275362318845</v>
      </c>
      <c r="L121" s="36">
        <f t="shared" si="93"/>
        <v>0.19164174393862543</v>
      </c>
      <c r="M121" s="20">
        <f t="shared" si="94"/>
        <v>0.1101449275362319</v>
      </c>
    </row>
    <row r="122" spans="1:13" x14ac:dyDescent="0.25">
      <c r="A122" s="9">
        <v>42005</v>
      </c>
      <c r="B122" s="27">
        <f>'Lingots TA6V'!D122</f>
        <v>19.014847499999998</v>
      </c>
      <c r="C122" s="27">
        <f>Massifs!D159</f>
        <v>6.7240909999999996</v>
      </c>
      <c r="D122" s="27">
        <f>Copeaux!D162</f>
        <v>4.0785</v>
      </c>
      <c r="E122" s="27">
        <f>'Copeaux pour Ferro Ti'!D128</f>
        <v>2.0834000000000001</v>
      </c>
      <c r="F122" s="27">
        <f>'Ferro Titanium'!D142</f>
        <v>6.3382825</v>
      </c>
      <c r="G122" s="27">
        <f>Eponges!D94</f>
        <v>9.85</v>
      </c>
      <c r="H122" s="27">
        <f>'TiO2'!D93</f>
        <v>3.8921000000000001</v>
      </c>
      <c r="I122" s="20">
        <f t="shared" ref="I122:I126" si="95">C122/B122</f>
        <v>0.3536231884057971</v>
      </c>
      <c r="J122" s="36">
        <f t="shared" ref="J122:J126" si="96">AVERAGE(I111:I122)</f>
        <v>0.33387641867721185</v>
      </c>
      <c r="K122" s="20">
        <f t="shared" ref="K122:K126" si="97">D122/B122</f>
        <v>0.21449028187052252</v>
      </c>
      <c r="L122" s="36">
        <f t="shared" ref="L122:L126" si="98">AVERAGE(K111:K122)</f>
        <v>0.19749485680298984</v>
      </c>
      <c r="M122" s="20">
        <f t="shared" ref="M122:M126" si="99">E122/B122</f>
        <v>0.10956701072674921</v>
      </c>
    </row>
    <row r="123" spans="1:13" x14ac:dyDescent="0.25">
      <c r="A123" s="9">
        <v>42036</v>
      </c>
      <c r="B123" s="27">
        <f>'Lingots TA6V'!D123</f>
        <v>19.014847499999998</v>
      </c>
      <c r="C123" s="27">
        <f>Massifs!D160</f>
        <v>6.7378999999999998</v>
      </c>
      <c r="D123" s="27">
        <f>Copeaux!D163</f>
        <v>4.1474000000000002</v>
      </c>
      <c r="E123" s="27">
        <f>'Copeaux pour Ferro Ti'!D129</f>
        <v>1.8738999999999999</v>
      </c>
      <c r="F123" s="27">
        <f>'Ferro Titanium'!D143</f>
        <v>6.3382825</v>
      </c>
      <c r="G123" s="27">
        <f>Eponges!D95</f>
        <v>9.5500000000000007</v>
      </c>
      <c r="H123" s="27">
        <f>'TiO2'!D94</f>
        <v>3.9901</v>
      </c>
      <c r="I123" s="20">
        <f t="shared" si="95"/>
        <v>0.35434941037523443</v>
      </c>
      <c r="J123" s="36">
        <f t="shared" si="96"/>
        <v>0.34112708838467437</v>
      </c>
      <c r="K123" s="20">
        <f t="shared" si="97"/>
        <v>0.2181137660977823</v>
      </c>
      <c r="L123" s="36">
        <f t="shared" si="98"/>
        <v>0.20206324309684018</v>
      </c>
      <c r="M123" s="20">
        <f t="shared" si="99"/>
        <v>9.854930469466032E-2</v>
      </c>
    </row>
    <row r="124" spans="1:13" x14ac:dyDescent="0.25">
      <c r="A124" s="9">
        <v>42064</v>
      </c>
      <c r="B124" s="27">
        <f>'Lingots TA6V'!D124</f>
        <v>19.014847499999998</v>
      </c>
      <c r="C124" s="27">
        <f>Massifs!D161</f>
        <v>6.7930000000000001</v>
      </c>
      <c r="D124" s="27">
        <f>Copeaux!D164</f>
        <v>4.2714999999999996</v>
      </c>
      <c r="E124" s="27">
        <f>'Copeaux pour Ferro Ti'!D130</f>
        <v>1.8738999999999999</v>
      </c>
      <c r="F124" s="27">
        <f>'Ferro Titanium'!D144</f>
        <v>6.3382825</v>
      </c>
      <c r="G124" s="27">
        <f>Eponges!D96</f>
        <v>9.4</v>
      </c>
      <c r="H124" s="27">
        <f>'TiO2'!D95</f>
        <v>3.8906999999999998</v>
      </c>
      <c r="I124" s="20">
        <f t="shared" si="95"/>
        <v>0.3572471459473972</v>
      </c>
      <c r="J124" s="36">
        <f t="shared" si="96"/>
        <v>0.34722332170575543</v>
      </c>
      <c r="K124" s="20">
        <f t="shared" si="97"/>
        <v>0.22464024494543014</v>
      </c>
      <c r="L124" s="36">
        <f t="shared" si="98"/>
        <v>0.20632600849056817</v>
      </c>
      <c r="M124" s="20">
        <f t="shared" si="99"/>
        <v>9.854930469466032E-2</v>
      </c>
    </row>
    <row r="125" spans="1:13" x14ac:dyDescent="0.25">
      <c r="A125" s="9">
        <v>42095</v>
      </c>
      <c r="B125" s="27">
        <f>'Lingots TA6V'!D125</f>
        <v>19.014847499999998</v>
      </c>
      <c r="C125" s="27">
        <f>Massifs!D162</f>
        <v>6.8342999999999998</v>
      </c>
      <c r="D125" s="27">
        <f>Copeaux!D165</f>
        <v>4.2990000000000004</v>
      </c>
      <c r="E125" s="27">
        <f>'Copeaux pour Ferro Ti'!D131</f>
        <v>1.8739269999999999</v>
      </c>
      <c r="F125" s="27">
        <f>'Ferro Titanium'!D145</f>
        <v>6.0213999999999999</v>
      </c>
      <c r="G125" s="27">
        <f>Eponges!D97</f>
        <v>9.3000000000000007</v>
      </c>
      <c r="H125" s="27">
        <f>'TiO2'!D96</f>
        <v>3.9098999999999999</v>
      </c>
      <c r="I125" s="20">
        <f t="shared" si="95"/>
        <v>0.35941913286446292</v>
      </c>
      <c r="J125" s="36">
        <f t="shared" si="96"/>
        <v>0.35217491611112733</v>
      </c>
      <c r="K125" s="20">
        <f t="shared" si="97"/>
        <v>0.22608648320739888</v>
      </c>
      <c r="L125" s="36">
        <f t="shared" si="98"/>
        <v>0.2103307595928342</v>
      </c>
      <c r="M125" s="20">
        <f t="shared" si="99"/>
        <v>9.8550724637681164E-2</v>
      </c>
    </row>
    <row r="126" spans="1:13" x14ac:dyDescent="0.25">
      <c r="A126" s="9">
        <v>42125</v>
      </c>
      <c r="B126" s="27">
        <f>'Lingots TA6V'!D126</f>
        <v>19.014847499999998</v>
      </c>
      <c r="C126" s="27">
        <f>Massifs!D163</f>
        <v>6.8342999999999998</v>
      </c>
      <c r="D126" s="27">
        <f>Copeaux!D166</f>
        <v>4.2990000000000004</v>
      </c>
      <c r="E126" s="27">
        <f>'Copeaux pour Ferro Ti'!D132</f>
        <v>1.5652999999999999</v>
      </c>
      <c r="F126" s="27">
        <f>'Ferro Titanium'!D146</f>
        <v>5.7430000000000003</v>
      </c>
      <c r="G126" s="27">
        <f>Eponges!D98</f>
        <v>9.25</v>
      </c>
      <c r="H126" s="27">
        <f>'TiO2'!D97</f>
        <v>3.9842</v>
      </c>
      <c r="I126" s="20">
        <f t="shared" si="95"/>
        <v>0.35941913286446292</v>
      </c>
      <c r="J126" s="36">
        <f t="shared" si="96"/>
        <v>0.35508599456702372</v>
      </c>
      <c r="K126" s="20">
        <f t="shared" si="97"/>
        <v>0.22608648320739888</v>
      </c>
      <c r="L126" s="36">
        <f t="shared" si="98"/>
        <v>0.21299614107898568</v>
      </c>
      <c r="M126" s="20">
        <f t="shared" si="99"/>
        <v>8.2319881871258771E-2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3" workbookViewId="0">
      <selection activeCell="F61" sqref="F61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  <row r="53" spans="1:4" x14ac:dyDescent="0.25">
      <c r="A53" s="23">
        <v>41699</v>
      </c>
      <c r="B53" s="27">
        <v>12.1915</v>
      </c>
      <c r="C53" s="27">
        <v>12.6104</v>
      </c>
      <c r="D53" s="27">
        <v>12.401</v>
      </c>
    </row>
    <row r="54" spans="1:4" x14ac:dyDescent="0.25">
      <c r="A54" s="23">
        <v>41730</v>
      </c>
      <c r="B54" s="27">
        <v>12.1915</v>
      </c>
      <c r="C54" s="27">
        <v>12.6104</v>
      </c>
      <c r="D54" s="27">
        <v>12.401</v>
      </c>
    </row>
    <row r="55" spans="1:4" x14ac:dyDescent="0.25">
      <c r="A55" s="23">
        <v>41760</v>
      </c>
      <c r="B55" s="27">
        <v>12.1915</v>
      </c>
      <c r="C55" s="27">
        <v>12.6104</v>
      </c>
      <c r="D55" s="27">
        <v>12.401</v>
      </c>
    </row>
    <row r="56" spans="1:4" x14ac:dyDescent="0.25">
      <c r="A56" s="23">
        <v>41791</v>
      </c>
      <c r="B56" s="27">
        <v>11.508100000000001</v>
      </c>
      <c r="C56" s="27">
        <v>12.2136</v>
      </c>
      <c r="D56" s="27">
        <v>11.860900000000001</v>
      </c>
    </row>
    <row r="57" spans="1:4" x14ac:dyDescent="0.25">
      <c r="A57" s="23">
        <v>41821</v>
      </c>
      <c r="B57" s="27">
        <v>11.5081164</v>
      </c>
      <c r="C57" s="27">
        <v>12.213594799999999</v>
      </c>
      <c r="D57" s="27">
        <v>11.860855600000001</v>
      </c>
    </row>
    <row r="58" spans="1:4" x14ac:dyDescent="0.25">
      <c r="A58" s="23">
        <v>41852</v>
      </c>
      <c r="B58" s="27">
        <v>11.5081164</v>
      </c>
      <c r="C58" s="27">
        <v>12.213594799999999</v>
      </c>
      <c r="D58" s="27">
        <v>11.860855600000001</v>
      </c>
    </row>
    <row r="59" spans="1:4" x14ac:dyDescent="0.25">
      <c r="A59" s="23">
        <v>41883</v>
      </c>
      <c r="B59" s="27">
        <v>11.1994696</v>
      </c>
      <c r="C59" s="27">
        <v>11.9931328</v>
      </c>
      <c r="D59" s="27">
        <v>11.596301199999999</v>
      </c>
    </row>
    <row r="60" spans="1:4" x14ac:dyDescent="0.25">
      <c r="A60" s="23">
        <v>41913</v>
      </c>
      <c r="B60" s="27">
        <v>11.1994696</v>
      </c>
      <c r="C60" s="27">
        <v>11.9931328</v>
      </c>
      <c r="D60" s="27">
        <v>11.596301199999999</v>
      </c>
    </row>
    <row r="61" spans="1:4" x14ac:dyDescent="0.25">
      <c r="A61" s="23">
        <v>41944</v>
      </c>
      <c r="B61" s="27">
        <v>11.1994696</v>
      </c>
      <c r="C61" s="27">
        <v>11.9931328</v>
      </c>
      <c r="D61" s="27">
        <v>11.596301199999999</v>
      </c>
    </row>
    <row r="62" spans="1:4" x14ac:dyDescent="0.25">
      <c r="A62" s="23">
        <v>41974</v>
      </c>
      <c r="B62" s="27">
        <v>11.1994696</v>
      </c>
      <c r="C62" s="27">
        <v>11.9931328</v>
      </c>
      <c r="D62" s="27">
        <v>11.596301199999999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4" workbookViewId="0">
      <selection activeCell="F61" sqref="F61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  <row r="53" spans="1:4" x14ac:dyDescent="0.25">
      <c r="A53" s="23">
        <v>41699</v>
      </c>
      <c r="B53">
        <v>10.8247</v>
      </c>
      <c r="C53">
        <v>1141.99</v>
      </c>
      <c r="D53">
        <v>11.122299999999999</v>
      </c>
    </row>
    <row r="54" spans="1:4" x14ac:dyDescent="0.25">
      <c r="A54" s="23">
        <v>41730</v>
      </c>
      <c r="B54">
        <v>10.8247</v>
      </c>
      <c r="C54">
        <v>11.4199</v>
      </c>
      <c r="D54">
        <v>11.122299999999999</v>
      </c>
    </row>
    <row r="55" spans="1:4" x14ac:dyDescent="0.25">
      <c r="A55" s="23">
        <v>41760</v>
      </c>
      <c r="B55">
        <v>10.8247</v>
      </c>
      <c r="C55">
        <v>11.4199</v>
      </c>
      <c r="D55">
        <v>11.122299999999999</v>
      </c>
    </row>
    <row r="56" spans="1:4" x14ac:dyDescent="0.25">
      <c r="A56" s="23">
        <v>41791</v>
      </c>
      <c r="B56">
        <v>10.516</v>
      </c>
      <c r="C56">
        <v>11.309699999999999</v>
      </c>
      <c r="D56">
        <v>10.9129</v>
      </c>
    </row>
    <row r="57" spans="1:4" x14ac:dyDescent="0.25">
      <c r="A57" s="23">
        <v>41821</v>
      </c>
      <c r="B57">
        <v>10.5160374</v>
      </c>
      <c r="C57">
        <v>11.309700599999999</v>
      </c>
      <c r="D57">
        <v>10.912869000000001</v>
      </c>
    </row>
    <row r="58" spans="1:4" x14ac:dyDescent="0.25">
      <c r="A58" s="23">
        <v>41852</v>
      </c>
      <c r="B58">
        <v>10.5160374</v>
      </c>
      <c r="C58">
        <v>11.309700599999999</v>
      </c>
      <c r="D58">
        <v>10.912869000000001</v>
      </c>
    </row>
    <row r="59" spans="1:4" x14ac:dyDescent="0.25">
      <c r="A59" s="23">
        <v>41883</v>
      </c>
      <c r="B59">
        <v>10.405806399999999</v>
      </c>
      <c r="C59">
        <v>11.1112848</v>
      </c>
      <c r="D59">
        <v>10.7585456</v>
      </c>
    </row>
    <row r="60" spans="1:4" x14ac:dyDescent="0.25">
      <c r="A60" s="23">
        <v>41913</v>
      </c>
      <c r="B60">
        <v>10.405806399999999</v>
      </c>
      <c r="C60">
        <v>11.1112848</v>
      </c>
      <c r="D60">
        <v>10.7585456</v>
      </c>
    </row>
    <row r="61" spans="1:4" x14ac:dyDescent="0.25">
      <c r="A61" s="23">
        <v>41944</v>
      </c>
      <c r="B61">
        <v>10.405806399999999</v>
      </c>
      <c r="C61">
        <v>11.1112848</v>
      </c>
      <c r="D61">
        <v>10.7585456</v>
      </c>
    </row>
    <row r="62" spans="1:4" x14ac:dyDescent="0.25">
      <c r="A62" s="23">
        <v>41974</v>
      </c>
      <c r="B62">
        <v>10.405806399999999</v>
      </c>
      <c r="C62">
        <v>11.1112848</v>
      </c>
      <c r="D62">
        <v>10.7585456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" workbookViewId="0">
      <selection activeCell="J62" sqref="J62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 s="28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 s="28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3" si="15">100*D51/$D$3</f>
        <v>93.812652520615799</v>
      </c>
      <c r="G51" s="31">
        <f t="shared" ref="G51:G53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  <row r="53" spans="1:7" x14ac:dyDescent="0.25">
      <c r="A53" s="23">
        <v>41699</v>
      </c>
      <c r="D53" s="28">
        <v>16.369299999999999</v>
      </c>
      <c r="E53">
        <f>'Lingots TA6V'!D112</f>
        <v>18.188099999999999</v>
      </c>
      <c r="F53" s="31">
        <f t="shared" si="15"/>
        <v>92.812480155310212</v>
      </c>
      <c r="G53" s="31">
        <f t="shared" si="16"/>
        <v>97.060141949943954</v>
      </c>
    </row>
    <row r="54" spans="1:7" x14ac:dyDescent="0.25">
      <c r="A54" s="23">
        <v>41730</v>
      </c>
      <c r="D54" s="28">
        <v>16.37</v>
      </c>
      <c r="E54">
        <f>'Lingots TA6V'!D113</f>
        <v>18.187999999999999</v>
      </c>
      <c r="F54" s="31">
        <f t="shared" ref="F54:F56" si="17">100*D54/$D$3</f>
        <v>92.816449093267778</v>
      </c>
      <c r="G54" s="31">
        <f t="shared" ref="G54:G56" si="18">100*E54/$E$3</f>
        <v>97.05960830353807</v>
      </c>
    </row>
    <row r="55" spans="1:7" x14ac:dyDescent="0.25">
      <c r="A55" s="23">
        <v>41760</v>
      </c>
      <c r="D55" s="28">
        <v>16.370699999999999</v>
      </c>
      <c r="E55">
        <f>'Lingots TA6V'!D114</f>
        <v>18.684000000000001</v>
      </c>
      <c r="F55" s="31">
        <f t="shared" si="17"/>
        <v>92.820418031225344</v>
      </c>
      <c r="G55" s="31">
        <f t="shared" si="18"/>
        <v>99.706494476759701</v>
      </c>
    </row>
    <row r="56" spans="1:7" x14ac:dyDescent="0.25">
      <c r="A56" s="23">
        <v>41791</v>
      </c>
      <c r="D56" s="28">
        <v>16.371400000000001</v>
      </c>
      <c r="E56">
        <f>'Lingots TA6V'!D115</f>
        <v>18.463000000000001</v>
      </c>
      <c r="F56" s="31">
        <f t="shared" si="17"/>
        <v>92.82438696918291</v>
      </c>
      <c r="G56" s="31">
        <f t="shared" si="18"/>
        <v>98.527135919739592</v>
      </c>
    </row>
    <row r="57" spans="1:7" x14ac:dyDescent="0.25">
      <c r="A57" s="23">
        <v>41821</v>
      </c>
      <c r="D57" s="28">
        <v>16.369303500000001</v>
      </c>
      <c r="E57" s="27">
        <f>'Lingots TA6V'!D116</f>
        <v>19.014847499999998</v>
      </c>
      <c r="F57" s="31">
        <f t="shared" ref="F57:F62" si="19">100*D57/$D$3</f>
        <v>92.812500000000014</v>
      </c>
      <c r="G57" s="31">
        <f t="shared" ref="G57:G62" si="20">100*E57/$E$3</f>
        <v>101.47205026949142</v>
      </c>
    </row>
    <row r="58" spans="1:7" x14ac:dyDescent="0.25">
      <c r="A58" s="23">
        <v>41852</v>
      </c>
      <c r="D58" s="28">
        <v>16.369303500000001</v>
      </c>
      <c r="E58" s="27">
        <f>'Lingots TA6V'!D117</f>
        <v>19.014847499999998</v>
      </c>
      <c r="F58" s="31">
        <f t="shared" si="19"/>
        <v>92.812500000000014</v>
      </c>
      <c r="G58" s="31">
        <f t="shared" si="20"/>
        <v>101.47205026949142</v>
      </c>
    </row>
    <row r="59" spans="1:7" x14ac:dyDescent="0.25">
      <c r="A59" s="23">
        <v>41883</v>
      </c>
      <c r="D59" s="28">
        <v>16.4795345</v>
      </c>
      <c r="E59" s="27">
        <f>'Lingots TA6V'!D118</f>
        <v>19.014847499999998</v>
      </c>
      <c r="F59" s="31">
        <f t="shared" si="19"/>
        <v>93.4375</v>
      </c>
      <c r="G59" s="31">
        <f t="shared" si="20"/>
        <v>101.47205026949142</v>
      </c>
    </row>
    <row r="60" spans="1:7" x14ac:dyDescent="0.25">
      <c r="A60" s="23">
        <v>41913</v>
      </c>
      <c r="D60" s="28">
        <v>16.4795345</v>
      </c>
      <c r="E60" s="27">
        <f>'Lingots TA6V'!D119</f>
        <v>19.014847499999998</v>
      </c>
      <c r="F60" s="31">
        <f t="shared" si="19"/>
        <v>93.4375</v>
      </c>
      <c r="G60" s="31">
        <f t="shared" si="20"/>
        <v>101.47205026949142</v>
      </c>
    </row>
    <row r="61" spans="1:7" x14ac:dyDescent="0.25">
      <c r="A61" s="23">
        <v>41944</v>
      </c>
      <c r="D61" s="28">
        <v>16.4795345</v>
      </c>
      <c r="E61" s="27">
        <f>'Lingots TA6V'!D120</f>
        <v>19.014847499999998</v>
      </c>
      <c r="F61" s="31">
        <f t="shared" si="19"/>
        <v>93.4375</v>
      </c>
      <c r="G61" s="31">
        <f t="shared" si="20"/>
        <v>101.47205026949142</v>
      </c>
    </row>
    <row r="62" spans="1:7" x14ac:dyDescent="0.25">
      <c r="A62" s="23">
        <v>41974</v>
      </c>
      <c r="D62" s="28">
        <v>16.4795345</v>
      </c>
      <c r="E62" s="27">
        <f>'Lingots TA6V'!D121</f>
        <v>19.014847499999998</v>
      </c>
      <c r="F62" s="31">
        <f t="shared" si="19"/>
        <v>93.4375</v>
      </c>
      <c r="G62" s="31">
        <f t="shared" si="20"/>
        <v>101.47205026949142</v>
      </c>
    </row>
    <row r="63" spans="1:7" x14ac:dyDescent="0.25">
      <c r="D63" s="2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opLeftCell="A107" workbookViewId="0">
      <selection activeCell="E126" sqref="E126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  <row r="112" spans="1:10" x14ac:dyDescent="0.25">
      <c r="A112" s="40">
        <v>41699</v>
      </c>
      <c r="B112" s="34">
        <v>17.637</v>
      </c>
      <c r="C112" s="34">
        <v>18.7393</v>
      </c>
      <c r="D112" s="34">
        <v>18.188099999999999</v>
      </c>
    </row>
    <row r="113" spans="1:4" x14ac:dyDescent="0.25">
      <c r="A113" s="40">
        <v>41730</v>
      </c>
      <c r="B113" s="34">
        <v>17.635999999999999</v>
      </c>
      <c r="C113" s="34">
        <v>18.739000000000001</v>
      </c>
      <c r="D113" s="34">
        <v>18.187999999999999</v>
      </c>
    </row>
    <row r="114" spans="1:4" x14ac:dyDescent="0.25">
      <c r="A114" s="40">
        <v>41760</v>
      </c>
      <c r="B114" s="34">
        <v>18.187999999999999</v>
      </c>
      <c r="C114" s="34">
        <v>19.18</v>
      </c>
      <c r="D114" s="34">
        <v>18.684000000000001</v>
      </c>
    </row>
    <row r="115" spans="1:4" x14ac:dyDescent="0.25">
      <c r="A115" s="40">
        <v>41791</v>
      </c>
      <c r="B115" s="34">
        <v>18.187999999999999</v>
      </c>
      <c r="C115" s="34">
        <v>18.739000000000001</v>
      </c>
      <c r="D115" s="34">
        <v>18.463000000000001</v>
      </c>
    </row>
    <row r="116" spans="1:4" x14ac:dyDescent="0.25">
      <c r="A116" s="40">
        <v>41821</v>
      </c>
      <c r="B116" s="45">
        <v>18.739270000000001</v>
      </c>
      <c r="C116" s="45">
        <v>19.290424999999999</v>
      </c>
      <c r="D116" s="45">
        <v>19.014847499999998</v>
      </c>
    </row>
    <row r="117" spans="1:4" x14ac:dyDescent="0.25">
      <c r="A117" s="40">
        <v>41852</v>
      </c>
      <c r="B117" s="45">
        <v>18.739270000000001</v>
      </c>
      <c r="C117" s="45">
        <v>19.290424999999999</v>
      </c>
      <c r="D117" s="45">
        <v>19.014847499999998</v>
      </c>
    </row>
    <row r="118" spans="1:4" x14ac:dyDescent="0.25">
      <c r="A118" s="40">
        <v>41883</v>
      </c>
      <c r="B118" s="45">
        <v>18.739270000000001</v>
      </c>
      <c r="C118" s="45">
        <v>19.290424999999999</v>
      </c>
      <c r="D118" s="45">
        <v>19.014847499999998</v>
      </c>
    </row>
    <row r="119" spans="1:4" x14ac:dyDescent="0.25">
      <c r="A119" s="40">
        <v>41913</v>
      </c>
      <c r="B119" s="45">
        <v>18.739270000000001</v>
      </c>
      <c r="C119" s="45">
        <v>19.290424999999999</v>
      </c>
      <c r="D119" s="45">
        <v>19.014847499999998</v>
      </c>
    </row>
    <row r="120" spans="1:4" x14ac:dyDescent="0.25">
      <c r="A120" s="40">
        <v>41944</v>
      </c>
      <c r="B120" s="45">
        <v>18.739270000000001</v>
      </c>
      <c r="C120" s="45">
        <v>19.290424999999999</v>
      </c>
      <c r="D120" s="45">
        <v>19.014847499999998</v>
      </c>
    </row>
    <row r="121" spans="1:4" x14ac:dyDescent="0.25">
      <c r="A121" s="40">
        <v>41974</v>
      </c>
      <c r="B121" s="45">
        <v>18.739270000000001</v>
      </c>
      <c r="C121" s="45">
        <v>19.290424999999999</v>
      </c>
      <c r="D121" s="45">
        <v>19.014847499999998</v>
      </c>
    </row>
    <row r="122" spans="1:4" x14ac:dyDescent="0.25">
      <c r="A122" s="40">
        <v>42005</v>
      </c>
      <c r="B122" s="45">
        <v>18.739270000000001</v>
      </c>
      <c r="C122" s="45">
        <v>19.290424999999999</v>
      </c>
      <c r="D122" s="45">
        <v>19.014847499999998</v>
      </c>
    </row>
    <row r="123" spans="1:4" x14ac:dyDescent="0.25">
      <c r="A123" s="40">
        <v>42036</v>
      </c>
      <c r="B123" s="45">
        <v>18.739270000000001</v>
      </c>
      <c r="C123" s="45">
        <v>19.290424999999999</v>
      </c>
      <c r="D123" s="45">
        <v>19.014847499999998</v>
      </c>
    </row>
    <row r="124" spans="1:4" x14ac:dyDescent="0.25">
      <c r="A124" s="40">
        <v>42064</v>
      </c>
      <c r="B124" s="45">
        <v>18.739270000000001</v>
      </c>
      <c r="C124" s="45">
        <v>19.290424999999999</v>
      </c>
      <c r="D124" s="45">
        <v>19.014847499999998</v>
      </c>
    </row>
    <row r="125" spans="1:4" x14ac:dyDescent="0.25">
      <c r="A125" s="40">
        <v>42095</v>
      </c>
      <c r="B125" s="45">
        <v>18.739270000000001</v>
      </c>
      <c r="C125" s="45">
        <v>19.290424999999999</v>
      </c>
      <c r="D125" s="45">
        <v>19.014847499999998</v>
      </c>
    </row>
    <row r="126" spans="1:4" x14ac:dyDescent="0.25">
      <c r="A126" s="40">
        <v>42125</v>
      </c>
      <c r="B126" s="45">
        <v>18.739270000000001</v>
      </c>
      <c r="C126" s="45">
        <v>19.290424999999999</v>
      </c>
      <c r="D126" s="45">
        <v>19.014847499999998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opLeftCell="A142" workbookViewId="0">
      <selection activeCell="I156" sqref="I156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4.6077000000000004</v>
      </c>
      <c r="C147" s="37">
        <v>4.8060999999999998</v>
      </c>
      <c r="D147" s="37">
        <v>4.7069000000000001</v>
      </c>
    </row>
    <row r="148" spans="1:4" x14ac:dyDescent="0.25">
      <c r="A148" s="32">
        <v>41671</v>
      </c>
      <c r="B148" s="37">
        <v>4.9328000000000003</v>
      </c>
      <c r="C148" s="37">
        <v>5.2634999999999996</v>
      </c>
      <c r="D148" s="37">
        <v>5.0982000000000003</v>
      </c>
    </row>
    <row r="149" spans="1:4" x14ac:dyDescent="0.25">
      <c r="A149" s="32">
        <v>41699</v>
      </c>
      <c r="B149" s="37">
        <v>4.9603999999999999</v>
      </c>
      <c r="C149" s="37">
        <v>5.3738000000000001</v>
      </c>
      <c r="D149" s="37">
        <v>5.1670999999999996</v>
      </c>
    </row>
    <row r="150" spans="1:4" x14ac:dyDescent="0.25">
      <c r="A150" s="32">
        <v>41730</v>
      </c>
      <c r="B150" s="37">
        <v>5.2359999999999998</v>
      </c>
      <c r="C150" s="37">
        <v>5.6768999999999998</v>
      </c>
      <c r="D150" s="37">
        <v>5.4564000000000004</v>
      </c>
    </row>
    <row r="151" spans="1:4" x14ac:dyDescent="0.25">
      <c r="A151" s="32">
        <v>41760</v>
      </c>
      <c r="B151" s="37">
        <v>5.9303999999999997</v>
      </c>
      <c r="C151" s="37">
        <v>6.1950000000000003</v>
      </c>
      <c r="D151" s="37">
        <v>6.0627000000000004</v>
      </c>
    </row>
    <row r="152" spans="1:4" x14ac:dyDescent="0.25">
      <c r="A152" s="32">
        <v>41791</v>
      </c>
      <c r="B152" s="37">
        <v>6.4760999999999997</v>
      </c>
      <c r="C152" s="37">
        <v>6.6414</v>
      </c>
      <c r="D152" s="37">
        <v>6.5587</v>
      </c>
    </row>
    <row r="153" spans="1:4" x14ac:dyDescent="0.25">
      <c r="A153" s="32">
        <v>41821</v>
      </c>
      <c r="B153" s="37">
        <v>6.6138599999999999</v>
      </c>
      <c r="C153" s="37">
        <v>6.8343220000000002</v>
      </c>
      <c r="D153" s="37">
        <v>6.7240909999999996</v>
      </c>
    </row>
    <row r="154" spans="1:4" x14ac:dyDescent="0.25">
      <c r="A154" s="32">
        <v>41852</v>
      </c>
      <c r="B154" s="37">
        <v>6.6138599999999999</v>
      </c>
      <c r="C154" s="37">
        <v>6.8343220000000002</v>
      </c>
      <c r="D154" s="37">
        <v>6.7240909999999996</v>
      </c>
    </row>
    <row r="155" spans="1:4" x14ac:dyDescent="0.25">
      <c r="A155" s="32">
        <v>41883</v>
      </c>
      <c r="B155" s="37">
        <v>6.6138599999999999</v>
      </c>
      <c r="C155" s="37">
        <v>6.8343220000000002</v>
      </c>
      <c r="D155" s="37">
        <v>6.7240909999999996</v>
      </c>
    </row>
    <row r="156" spans="1:4" x14ac:dyDescent="0.25">
      <c r="A156" s="32">
        <v>41913</v>
      </c>
      <c r="B156" s="37">
        <v>6.6138599999999999</v>
      </c>
      <c r="C156" s="37">
        <v>6.8343220000000002</v>
      </c>
      <c r="D156" s="37">
        <v>6.7240909999999996</v>
      </c>
    </row>
    <row r="157" spans="1:4" x14ac:dyDescent="0.25">
      <c r="A157" s="32">
        <v>41944</v>
      </c>
      <c r="B157" s="37">
        <v>6.6138599999999999</v>
      </c>
      <c r="C157" s="37">
        <v>6.8343220000000002</v>
      </c>
      <c r="D157" s="37">
        <v>6.7240909999999996</v>
      </c>
    </row>
    <row r="158" spans="1:4" x14ac:dyDescent="0.25">
      <c r="A158" s="32">
        <v>41974</v>
      </c>
      <c r="B158" s="37">
        <v>6.6138599999999999</v>
      </c>
      <c r="C158" s="37">
        <v>6.8343220000000002</v>
      </c>
      <c r="D158" s="37">
        <v>6.7240909999999996</v>
      </c>
    </row>
    <row r="159" spans="1:4" x14ac:dyDescent="0.25">
      <c r="A159" s="32">
        <v>42005</v>
      </c>
      <c r="B159" s="37">
        <v>6.6138599999999999</v>
      </c>
      <c r="C159" s="37">
        <v>6.8343220000000002</v>
      </c>
      <c r="D159" s="37">
        <v>6.7240909999999996</v>
      </c>
    </row>
    <row r="160" spans="1:4" x14ac:dyDescent="0.25">
      <c r="A160" s="32">
        <v>42036</v>
      </c>
      <c r="B160" s="37">
        <v>6.6138599999999999</v>
      </c>
      <c r="C160" s="37">
        <v>6.8619000000000003</v>
      </c>
      <c r="D160" s="37">
        <v>6.7378999999999998</v>
      </c>
    </row>
    <row r="161" spans="1:4" x14ac:dyDescent="0.25">
      <c r="A161" s="32">
        <v>42064</v>
      </c>
      <c r="B161" s="37">
        <v>6.6138599999999999</v>
      </c>
      <c r="C161" s="37">
        <v>6.9721000000000002</v>
      </c>
      <c r="D161" s="37">
        <v>6.7930000000000001</v>
      </c>
    </row>
    <row r="162" spans="1:4" x14ac:dyDescent="0.25">
      <c r="A162" s="32">
        <v>42095</v>
      </c>
      <c r="B162" s="37">
        <v>6.6138599999999999</v>
      </c>
      <c r="C162" s="37">
        <v>7.0548000000000002</v>
      </c>
      <c r="D162" s="37">
        <v>6.8342999999999998</v>
      </c>
    </row>
    <row r="163" spans="1:4" x14ac:dyDescent="0.25">
      <c r="A163" s="32">
        <v>42125</v>
      </c>
      <c r="B163" s="37">
        <v>6.6138599999999999</v>
      </c>
      <c r="C163" s="37">
        <v>7.0548000000000002</v>
      </c>
      <c r="D163" s="37">
        <v>6.8342999999999998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topLeftCell="A145" zoomScaleNormal="100" workbookViewId="0">
      <selection activeCell="G159" sqref="G159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39">
        <v>2.6676000000000002</v>
      </c>
      <c r="C150" s="39">
        <v>2.8660000000000001</v>
      </c>
      <c r="D150" s="39">
        <v>2.7667999999999999</v>
      </c>
    </row>
    <row r="151" spans="1:4" ht="15.75" thickBot="1" x14ac:dyDescent="0.3">
      <c r="A151" s="6">
        <v>41671</v>
      </c>
      <c r="B151" s="39">
        <v>2.9762</v>
      </c>
      <c r="C151" s="39">
        <v>3.2517999999999998</v>
      </c>
      <c r="D151" s="39">
        <v>3.1139999999999999</v>
      </c>
    </row>
    <row r="152" spans="1:4" ht="15.75" thickBot="1" x14ac:dyDescent="0.3">
      <c r="A152" s="6">
        <v>41699</v>
      </c>
      <c r="B152" s="39">
        <v>2.9762</v>
      </c>
      <c r="C152" s="39">
        <v>3.3344999999999998</v>
      </c>
      <c r="D152" s="39">
        <v>3.1554000000000002</v>
      </c>
    </row>
    <row r="153" spans="1:4" ht="15.75" thickBot="1" x14ac:dyDescent="0.3">
      <c r="A153" s="6">
        <v>41730</v>
      </c>
      <c r="B153" s="39">
        <v>3.0589</v>
      </c>
      <c r="C153" s="39">
        <v>3.4171999999999998</v>
      </c>
      <c r="D153" s="39">
        <v>3.238</v>
      </c>
    </row>
    <row r="154" spans="1:4" ht="15.75" thickBot="1" x14ac:dyDescent="0.3">
      <c r="A154" s="6">
        <v>41760</v>
      </c>
      <c r="B154" s="39">
        <v>3.4832999999999998</v>
      </c>
      <c r="C154" s="39">
        <v>3.7698999999999998</v>
      </c>
      <c r="D154" s="39">
        <v>3.6265999999999998</v>
      </c>
    </row>
    <row r="155" spans="1:4" ht="15.75" thickBot="1" x14ac:dyDescent="0.3">
      <c r="A155" s="6">
        <v>41791</v>
      </c>
      <c r="B155" s="39">
        <v>3.6926999999999999</v>
      </c>
      <c r="C155" s="39">
        <v>3.8856000000000002</v>
      </c>
      <c r="D155" s="39">
        <v>3.7892000000000001</v>
      </c>
    </row>
    <row r="156" spans="1:4" ht="15.75" thickBot="1" x14ac:dyDescent="0.3">
      <c r="A156" s="6">
        <v>41821</v>
      </c>
      <c r="B156" s="39">
        <v>3.7478539999999998</v>
      </c>
      <c r="C156" s="39">
        <v>3.9683160000000002</v>
      </c>
      <c r="D156" s="39">
        <v>3.858085</v>
      </c>
    </row>
    <row r="157" spans="1:4" ht="15.75" thickBot="1" x14ac:dyDescent="0.3">
      <c r="A157" s="6">
        <v>41852</v>
      </c>
      <c r="B157" s="39">
        <v>3.7478539999999998</v>
      </c>
      <c r="C157" s="39">
        <v>3.9683160000000002</v>
      </c>
      <c r="D157" s="39">
        <v>3.858085</v>
      </c>
    </row>
    <row r="158" spans="1:4" ht="15.75" thickBot="1" x14ac:dyDescent="0.3">
      <c r="A158" s="6">
        <v>41883</v>
      </c>
      <c r="B158" s="39">
        <v>3.77541175</v>
      </c>
      <c r="C158" s="39">
        <v>3.9683160000000002</v>
      </c>
      <c r="D158" s="39">
        <v>3.8718638749999998</v>
      </c>
    </row>
    <row r="159" spans="1:4" ht="15.75" thickBot="1" x14ac:dyDescent="0.3">
      <c r="A159" s="6">
        <v>41913</v>
      </c>
      <c r="B159" s="39">
        <v>3.858085</v>
      </c>
      <c r="C159" s="39">
        <v>3.9683160000000002</v>
      </c>
      <c r="D159" s="39">
        <v>3.9132004999999999</v>
      </c>
    </row>
    <row r="160" spans="1:4" ht="15.75" thickBot="1" x14ac:dyDescent="0.3">
      <c r="A160" s="6">
        <v>41944</v>
      </c>
      <c r="B160" s="39">
        <v>3.9683160000000002</v>
      </c>
      <c r="C160" s="39">
        <v>4.0785470000000004</v>
      </c>
      <c r="D160" s="39">
        <v>4.0234315</v>
      </c>
    </row>
    <row r="161" spans="1:4" ht="15.75" thickBot="1" x14ac:dyDescent="0.3">
      <c r="A161" s="6">
        <v>41974</v>
      </c>
      <c r="B161" s="39">
        <v>3.9683160000000002</v>
      </c>
      <c r="C161" s="39">
        <v>4.1887780000000001</v>
      </c>
      <c r="D161" s="39">
        <v>4.0785470000000004</v>
      </c>
    </row>
    <row r="162" spans="1:4" ht="15.75" thickBot="1" x14ac:dyDescent="0.3">
      <c r="A162" s="6">
        <v>42005</v>
      </c>
      <c r="B162" s="39">
        <v>3.9683160000000002</v>
      </c>
      <c r="C162" s="39">
        <v>4.1887780000000001</v>
      </c>
      <c r="D162" s="39">
        <v>4.0785</v>
      </c>
    </row>
    <row r="163" spans="1:4" ht="15.75" thickBot="1" x14ac:dyDescent="0.3">
      <c r="A163" s="6">
        <v>42036</v>
      </c>
      <c r="B163" s="39">
        <v>4.0510000000000002</v>
      </c>
      <c r="C163" s="39">
        <v>4.2439</v>
      </c>
      <c r="D163" s="39">
        <v>4.1474000000000002</v>
      </c>
    </row>
    <row r="164" spans="1:4" ht="15.75" thickBot="1" x14ac:dyDescent="0.3">
      <c r="A164" s="6">
        <v>42064</v>
      </c>
      <c r="B164" s="39">
        <v>4.1887999999999996</v>
      </c>
      <c r="C164" s="39">
        <v>4.3540999999999999</v>
      </c>
      <c r="D164" s="39">
        <v>4.2714999999999996</v>
      </c>
    </row>
    <row r="165" spans="1:4" ht="15.75" thickBot="1" x14ac:dyDescent="0.3">
      <c r="A165" s="6">
        <v>42095</v>
      </c>
      <c r="B165" s="39">
        <v>4.1887999999999996</v>
      </c>
      <c r="C165" s="39">
        <v>4.4092000000000002</v>
      </c>
      <c r="D165" s="39">
        <v>4.2990000000000004</v>
      </c>
    </row>
    <row r="166" spans="1:4" ht="15.75" thickBot="1" x14ac:dyDescent="0.3">
      <c r="A166" s="6">
        <v>42125</v>
      </c>
      <c r="B166" s="39">
        <v>4.1879999999999997</v>
      </c>
      <c r="C166" s="39">
        <v>4.4092000000000002</v>
      </c>
      <c r="D166" s="39">
        <v>4.2990000000000004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81" workbookViewId="0">
      <selection activeCell="D99" sqref="D99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  <row r="84" spans="1:4" ht="15.75" thickBot="1" x14ac:dyDescent="0.3">
      <c r="A84" s="6">
        <v>41699</v>
      </c>
      <c r="B84" s="7">
        <v>9.75</v>
      </c>
      <c r="C84" s="7">
        <v>10.5</v>
      </c>
      <c r="D84" s="8">
        <v>10.125</v>
      </c>
    </row>
    <row r="85" spans="1:4" ht="15.75" thickBot="1" x14ac:dyDescent="0.3">
      <c r="A85" s="6">
        <v>41730</v>
      </c>
      <c r="B85" s="7">
        <v>9.75</v>
      </c>
      <c r="C85" s="7">
        <v>10.5</v>
      </c>
      <c r="D85" s="8">
        <v>10.125</v>
      </c>
    </row>
    <row r="86" spans="1:4" ht="15.75" thickBot="1" x14ac:dyDescent="0.3">
      <c r="A86" s="6">
        <v>41760</v>
      </c>
      <c r="B86" s="7">
        <v>9.75</v>
      </c>
      <c r="C86" s="7">
        <v>10.5</v>
      </c>
      <c r="D86" s="8">
        <v>10.125</v>
      </c>
    </row>
    <row r="87" spans="1:4" ht="15.75" thickBot="1" x14ac:dyDescent="0.3">
      <c r="A87" s="6">
        <v>41791</v>
      </c>
      <c r="B87" s="7">
        <v>9.5</v>
      </c>
      <c r="C87" s="7">
        <v>10.4</v>
      </c>
      <c r="D87" s="8">
        <v>9.9499999999999993</v>
      </c>
    </row>
    <row r="88" spans="1:4" ht="15.75" thickBot="1" x14ac:dyDescent="0.3">
      <c r="A88" s="6">
        <v>41821</v>
      </c>
      <c r="B88" s="7">
        <v>9.5</v>
      </c>
      <c r="C88" s="7">
        <v>10.4</v>
      </c>
      <c r="D88" s="8">
        <v>9.9499999999999993</v>
      </c>
    </row>
    <row r="89" spans="1:4" ht="15.75" thickBot="1" x14ac:dyDescent="0.3">
      <c r="A89" s="6">
        <v>41852</v>
      </c>
      <c r="B89" s="7">
        <v>9.5</v>
      </c>
      <c r="C89" s="7">
        <v>10.4</v>
      </c>
      <c r="D89" s="8">
        <v>9.9499999999999993</v>
      </c>
    </row>
    <row r="90" spans="1:4" ht="15.75" thickBot="1" x14ac:dyDescent="0.3">
      <c r="A90" s="6">
        <v>41883</v>
      </c>
      <c r="B90" s="7">
        <v>9.5</v>
      </c>
      <c r="C90" s="7">
        <v>10.199999999999999</v>
      </c>
      <c r="D90" s="8">
        <v>9.85</v>
      </c>
    </row>
    <row r="91" spans="1:4" ht="15.75" thickBot="1" x14ac:dyDescent="0.3">
      <c r="A91" s="6">
        <v>41913</v>
      </c>
      <c r="B91" s="7">
        <v>9.5</v>
      </c>
      <c r="C91" s="7">
        <v>10.199999999999999</v>
      </c>
      <c r="D91" s="8">
        <v>9.85</v>
      </c>
    </row>
    <row r="92" spans="1:4" ht="15.75" thickBot="1" x14ac:dyDescent="0.3">
      <c r="A92" s="6">
        <v>41944</v>
      </c>
      <c r="B92" s="7">
        <v>9.5</v>
      </c>
      <c r="C92" s="7">
        <v>10.199999999999999</v>
      </c>
      <c r="D92" s="8">
        <v>9.85</v>
      </c>
    </row>
    <row r="93" spans="1:4" ht="15.75" thickBot="1" x14ac:dyDescent="0.3">
      <c r="A93" s="6">
        <v>41974</v>
      </c>
      <c r="B93" s="7">
        <v>9.5</v>
      </c>
      <c r="C93" s="7">
        <v>10.199999999999999</v>
      </c>
      <c r="D93" s="8">
        <v>9.85</v>
      </c>
    </row>
    <row r="94" spans="1:4" ht="15.75" thickBot="1" x14ac:dyDescent="0.3">
      <c r="A94" s="6">
        <v>42005</v>
      </c>
      <c r="B94" s="7">
        <v>9.5</v>
      </c>
      <c r="C94" s="7">
        <v>10.199999999999999</v>
      </c>
      <c r="D94" s="8">
        <v>9.85</v>
      </c>
    </row>
    <row r="95" spans="1:4" ht="15.75" thickBot="1" x14ac:dyDescent="0.3">
      <c r="A95" s="6">
        <v>42036</v>
      </c>
      <c r="B95" s="7">
        <v>9.3000000000000007</v>
      </c>
      <c r="C95" s="7">
        <v>9.8000000000000007</v>
      </c>
      <c r="D95" s="8">
        <v>9.5500000000000007</v>
      </c>
    </row>
    <row r="96" spans="1:4" ht="15.75" thickBot="1" x14ac:dyDescent="0.3">
      <c r="A96" s="6">
        <v>42064</v>
      </c>
      <c r="B96" s="7">
        <v>9.1</v>
      </c>
      <c r="C96" s="7">
        <v>9.6999999999999993</v>
      </c>
      <c r="D96" s="8">
        <v>9.4</v>
      </c>
    </row>
    <row r="97" spans="1:4" ht="15.75" thickBot="1" x14ac:dyDescent="0.3">
      <c r="A97" s="6">
        <v>42095</v>
      </c>
      <c r="B97" s="7">
        <v>9</v>
      </c>
      <c r="C97" s="7">
        <v>9.6</v>
      </c>
      <c r="D97" s="8">
        <v>9.3000000000000007</v>
      </c>
    </row>
    <row r="98" spans="1:4" ht="15.75" thickBot="1" x14ac:dyDescent="0.3">
      <c r="A98" s="6">
        <v>42125</v>
      </c>
      <c r="B98" s="7">
        <v>9</v>
      </c>
      <c r="C98" s="7">
        <v>9.5</v>
      </c>
      <c r="D98" s="8">
        <v>9.25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opLeftCell="A127" workbookViewId="0">
      <selection activeCell="K147" sqref="K147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  <row r="132" spans="1:4" ht="15.75" thickBot="1" x14ac:dyDescent="0.3">
      <c r="A132" s="6">
        <v>41699</v>
      </c>
      <c r="B132" s="39">
        <v>6.3383000000000003</v>
      </c>
      <c r="C132" s="39">
        <v>6.5035999999999996</v>
      </c>
      <c r="D132" s="39">
        <v>6.4210000000000003</v>
      </c>
    </row>
    <row r="133" spans="1:4" ht="15.75" thickBot="1" x14ac:dyDescent="0.3">
      <c r="A133" s="6">
        <v>41730</v>
      </c>
      <c r="B133" s="39">
        <v>6.2831999999999999</v>
      </c>
      <c r="C133" s="39">
        <v>6.5312000000000001</v>
      </c>
      <c r="D133" s="39">
        <v>6.4071999999999996</v>
      </c>
    </row>
    <row r="134" spans="1:4" ht="15.75" thickBot="1" x14ac:dyDescent="0.3">
      <c r="A134" s="6">
        <v>41760</v>
      </c>
      <c r="B134" s="39">
        <v>6.4154</v>
      </c>
      <c r="C134" s="39">
        <v>6.5697999999999999</v>
      </c>
      <c r="D134" s="39">
        <v>6.4926000000000004</v>
      </c>
    </row>
    <row r="135" spans="1:4" ht="15.75" thickBot="1" x14ac:dyDescent="0.3">
      <c r="A135" s="6">
        <v>41791</v>
      </c>
      <c r="B135" s="39">
        <v>6.5035999999999996</v>
      </c>
      <c r="C135" s="39">
        <v>6.7241</v>
      </c>
      <c r="D135" s="39">
        <v>6.6139000000000001</v>
      </c>
    </row>
    <row r="136" spans="1:4" ht="15.75" thickBot="1" x14ac:dyDescent="0.3">
      <c r="A136" s="6">
        <v>41821</v>
      </c>
      <c r="B136" s="39">
        <v>6.4209557500000001</v>
      </c>
      <c r="C136" s="39">
        <v>6.6414177499999996</v>
      </c>
      <c r="D136" s="39">
        <v>6.5311867499999998</v>
      </c>
    </row>
    <row r="137" spans="1:4" ht="15.75" thickBot="1" x14ac:dyDescent="0.3">
      <c r="A137" s="6">
        <v>41852</v>
      </c>
      <c r="B137" s="39">
        <v>6.3933980000000004</v>
      </c>
      <c r="C137" s="39">
        <v>6.6138599999999999</v>
      </c>
      <c r="D137" s="39">
        <v>6.5036290000000001</v>
      </c>
    </row>
    <row r="138" spans="1:4" ht="15.75" thickBot="1" x14ac:dyDescent="0.3">
      <c r="A138" s="6">
        <v>41883</v>
      </c>
      <c r="B138" s="39">
        <v>6.3933980000000004</v>
      </c>
      <c r="C138" s="39">
        <v>6.5036290000000001</v>
      </c>
      <c r="D138" s="39">
        <v>6.4485134999999998</v>
      </c>
    </row>
    <row r="139" spans="1:4" ht="15.75" thickBot="1" x14ac:dyDescent="0.3">
      <c r="A139" s="6">
        <v>41913</v>
      </c>
      <c r="B139" s="39">
        <v>6.3933980000000004</v>
      </c>
      <c r="C139" s="39">
        <v>6.5036290000000001</v>
      </c>
      <c r="D139" s="39">
        <v>6.4485134999999998</v>
      </c>
    </row>
    <row r="140" spans="1:4" ht="15.75" thickBot="1" x14ac:dyDescent="0.3">
      <c r="A140" s="6">
        <v>41944</v>
      </c>
      <c r="B140" s="39">
        <v>6.3382825</v>
      </c>
      <c r="C140" s="39">
        <v>6.4595365999999999</v>
      </c>
      <c r="D140" s="39">
        <v>6.3989095499999999</v>
      </c>
    </row>
    <row r="141" spans="1:4" ht="15.75" thickBot="1" x14ac:dyDescent="0.3">
      <c r="A141" s="6">
        <v>41974</v>
      </c>
      <c r="B141" s="39">
        <v>6.2831669999999997</v>
      </c>
      <c r="C141" s="39">
        <v>6.3933980000000004</v>
      </c>
      <c r="D141" s="39">
        <v>6.3382825</v>
      </c>
    </row>
    <row r="142" spans="1:4" ht="15.75" thickBot="1" x14ac:dyDescent="0.3">
      <c r="A142" s="6">
        <v>42005</v>
      </c>
      <c r="B142" s="39">
        <v>6.2831669999999997</v>
      </c>
      <c r="C142" s="39">
        <v>6.3933980000000004</v>
      </c>
      <c r="D142" s="39">
        <v>6.3382825</v>
      </c>
    </row>
    <row r="143" spans="1:4" ht="15.75" thickBot="1" x14ac:dyDescent="0.3">
      <c r="A143" s="6">
        <v>42036</v>
      </c>
      <c r="B143" s="39">
        <v>6.2831669999999997</v>
      </c>
      <c r="C143" s="39">
        <v>6.3933980000000004</v>
      </c>
      <c r="D143" s="39">
        <v>6.3382825</v>
      </c>
    </row>
    <row r="144" spans="1:4" ht="15.75" thickBot="1" x14ac:dyDescent="0.3">
      <c r="A144" s="6">
        <v>42064</v>
      </c>
      <c r="B144" s="39">
        <v>6.2831669999999997</v>
      </c>
      <c r="C144" s="39">
        <v>6.3933980000000004</v>
      </c>
      <c r="D144" s="39">
        <v>6.3382825</v>
      </c>
    </row>
    <row r="145" spans="1:4" ht="15.75" thickBot="1" x14ac:dyDescent="0.3">
      <c r="A145" s="6">
        <v>42095</v>
      </c>
      <c r="B145" s="39">
        <v>5.9524999999999997</v>
      </c>
      <c r="C145" s="39">
        <v>6.0903</v>
      </c>
      <c r="D145" s="39">
        <v>6.0213999999999999</v>
      </c>
    </row>
    <row r="146" spans="1:4" ht="15.75" thickBot="1" x14ac:dyDescent="0.3">
      <c r="A146" s="6">
        <v>42125</v>
      </c>
      <c r="B146" s="39">
        <v>5.6437999999999997</v>
      </c>
      <c r="C146" s="39">
        <v>5.8422000000000001</v>
      </c>
      <c r="D146" s="39">
        <v>5.7430000000000003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opLeftCell="A118" workbookViewId="0">
      <selection activeCell="F135" sqref="F135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  <row r="118" spans="1:4" x14ac:dyDescent="0.25">
      <c r="A118" s="9">
        <v>41699</v>
      </c>
      <c r="B118" s="37">
        <v>2.3149000000000002</v>
      </c>
      <c r="C118" s="37">
        <v>2.6455000000000002</v>
      </c>
      <c r="D118" s="37">
        <v>2.4802</v>
      </c>
    </row>
    <row r="119" spans="1:4" x14ac:dyDescent="0.25">
      <c r="A119" s="9">
        <v>41730</v>
      </c>
      <c r="B119" s="37">
        <v>2.3424</v>
      </c>
      <c r="C119" s="37">
        <v>2.6455000000000002</v>
      </c>
      <c r="D119" s="37">
        <v>2.4940000000000002</v>
      </c>
    </row>
    <row r="120" spans="1:4" x14ac:dyDescent="0.25">
      <c r="A120" s="9">
        <v>41760</v>
      </c>
      <c r="B120" s="37">
        <v>2.4251</v>
      </c>
      <c r="C120" s="37">
        <v>2.6455000000000002</v>
      </c>
      <c r="D120" s="37">
        <v>2.5352999999999999</v>
      </c>
    </row>
    <row r="121" spans="1:4" x14ac:dyDescent="0.25">
      <c r="A121" s="9">
        <v>41791</v>
      </c>
      <c r="B121" s="37">
        <v>2.4251</v>
      </c>
      <c r="C121" s="37">
        <v>2.6455000000000002</v>
      </c>
      <c r="D121" s="37">
        <v>2.5352999999999999</v>
      </c>
    </row>
    <row r="122" spans="1:4" x14ac:dyDescent="0.25">
      <c r="A122" s="9">
        <v>41821</v>
      </c>
      <c r="B122" s="37">
        <v>2.4250820000000002</v>
      </c>
      <c r="C122" s="37">
        <v>2.5628707500000001</v>
      </c>
      <c r="D122" s="37">
        <v>2.4939763749999999</v>
      </c>
    </row>
    <row r="123" spans="1:4" x14ac:dyDescent="0.25">
      <c r="A123" s="9">
        <v>41852</v>
      </c>
      <c r="B123" s="37">
        <v>2.3809895999999999</v>
      </c>
      <c r="C123" s="37">
        <v>2.5353129999999999</v>
      </c>
      <c r="D123" s="37">
        <v>2.4581512999999999</v>
      </c>
    </row>
    <row r="124" spans="1:4" x14ac:dyDescent="0.25">
      <c r="A124" s="9">
        <v>41883</v>
      </c>
      <c r="B124" s="37">
        <v>2.314851</v>
      </c>
      <c r="C124" s="37">
        <v>2.5353129999999999</v>
      </c>
      <c r="D124" s="37">
        <v>2.4250820000000002</v>
      </c>
    </row>
    <row r="125" spans="1:4" x14ac:dyDescent="0.25">
      <c r="A125" s="9">
        <v>41913</v>
      </c>
      <c r="B125" s="37">
        <v>2.1825738000000001</v>
      </c>
      <c r="C125" s="37">
        <v>2.3368972000000001</v>
      </c>
      <c r="D125" s="37">
        <v>2.2597355000000001</v>
      </c>
    </row>
    <row r="126" spans="1:4" x14ac:dyDescent="0.25">
      <c r="A126" s="9">
        <v>41944</v>
      </c>
      <c r="B126" s="37">
        <v>2.0943890000000001</v>
      </c>
      <c r="C126" s="37">
        <v>2.2046199999999998</v>
      </c>
      <c r="D126" s="37">
        <v>2.1495044999999999</v>
      </c>
    </row>
    <row r="127" spans="1:4" x14ac:dyDescent="0.25">
      <c r="A127" s="9">
        <v>41974</v>
      </c>
      <c r="B127" s="37">
        <v>1.9841580000000001</v>
      </c>
      <c r="C127" s="37">
        <v>2.2046199999999998</v>
      </c>
      <c r="D127" s="37">
        <v>2.0943890000000001</v>
      </c>
    </row>
    <row r="128" spans="1:4" x14ac:dyDescent="0.25">
      <c r="A128" s="9">
        <v>42005</v>
      </c>
      <c r="B128" s="37">
        <v>1.9842</v>
      </c>
      <c r="C128" s="37">
        <v>2.1825999999999999</v>
      </c>
      <c r="D128" s="37">
        <v>2.0834000000000001</v>
      </c>
    </row>
    <row r="129" spans="1:4" x14ac:dyDescent="0.25">
      <c r="A129" s="9">
        <v>42036</v>
      </c>
      <c r="B129" s="37">
        <v>1.7636959999999999</v>
      </c>
      <c r="C129" s="37">
        <v>1.9842</v>
      </c>
      <c r="D129" s="37">
        <v>1.8738999999999999</v>
      </c>
    </row>
    <row r="130" spans="1:4" x14ac:dyDescent="0.25">
      <c r="A130" s="9">
        <v>42064</v>
      </c>
      <c r="B130" s="37">
        <v>1.7637</v>
      </c>
      <c r="C130" s="37">
        <v>1.9842</v>
      </c>
      <c r="D130" s="37">
        <v>1.8738999999999999</v>
      </c>
    </row>
    <row r="131" spans="1:4" x14ac:dyDescent="0.25">
      <c r="A131" s="9">
        <v>42095</v>
      </c>
      <c r="B131" s="37">
        <v>1.7637</v>
      </c>
      <c r="C131" s="37">
        <v>1.9842</v>
      </c>
      <c r="D131" s="37">
        <v>1.8739269999999999</v>
      </c>
    </row>
    <row r="132" spans="1:4" x14ac:dyDescent="0.25">
      <c r="A132" s="9">
        <v>42125</v>
      </c>
      <c r="B132" s="37">
        <v>1.4991000000000001</v>
      </c>
      <c r="C132" s="37">
        <v>1.6314</v>
      </c>
      <c r="D132" s="37">
        <v>1.5652999999999999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18" workbookViewId="0">
      <selection activeCell="N137" sqref="N13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76" workbookViewId="0">
      <selection activeCell="H91" sqref="H91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4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4" x14ac:dyDescent="0.25">
      <c r="A82" s="23">
        <v>41671</v>
      </c>
      <c r="B82" s="38">
        <v>2.9842</v>
      </c>
      <c r="C82" s="38">
        <v>4.7450999999999999</v>
      </c>
      <c r="D82" s="38">
        <v>3.8645999999999998</v>
      </c>
    </row>
    <row r="83" spans="1:4" x14ac:dyDescent="0.25">
      <c r="A83" s="23">
        <v>41699</v>
      </c>
      <c r="B83" s="38">
        <v>3.0419999999999998</v>
      </c>
      <c r="C83" s="38">
        <v>4.8479999999999999</v>
      </c>
      <c r="D83" s="38">
        <v>3.9449999999999998</v>
      </c>
    </row>
    <row r="84" spans="1:4" x14ac:dyDescent="0.25">
      <c r="A84" s="23">
        <v>41730</v>
      </c>
      <c r="B84" s="38">
        <v>3.0562999999999998</v>
      </c>
      <c r="C84" s="38">
        <v>4.8696000000000002</v>
      </c>
      <c r="D84" s="38">
        <v>3.9628999999999999</v>
      </c>
    </row>
    <row r="85" spans="1:4" x14ac:dyDescent="0.25">
      <c r="A85" s="23">
        <v>41760</v>
      </c>
      <c r="B85" s="38">
        <v>3.2254</v>
      </c>
      <c r="C85" s="38">
        <v>5.6684000000000001</v>
      </c>
      <c r="D85" s="38">
        <v>4.4469000000000003</v>
      </c>
    </row>
    <row r="86" spans="1:4" x14ac:dyDescent="0.25">
      <c r="A86" s="23">
        <v>41791</v>
      </c>
      <c r="B86" s="38">
        <v>3.1187</v>
      </c>
      <c r="C86" s="38">
        <v>5.5682</v>
      </c>
      <c r="D86" s="38">
        <v>4.3434999999999997</v>
      </c>
    </row>
    <row r="87" spans="1:4" x14ac:dyDescent="0.25">
      <c r="A87" s="23">
        <v>41821</v>
      </c>
      <c r="B87" s="38">
        <v>3.0451478236676399</v>
      </c>
      <c r="C87" s="38">
        <v>5.6816468678451102</v>
      </c>
      <c r="D87" s="38">
        <v>4.3633973457563702</v>
      </c>
    </row>
    <row r="88" spans="1:4" x14ac:dyDescent="0.25">
      <c r="A88" s="23">
        <v>41852</v>
      </c>
      <c r="B88" s="38">
        <v>2.8570951298297902</v>
      </c>
      <c r="C88" s="38">
        <v>5.6824398696700502</v>
      </c>
      <c r="D88" s="38">
        <v>4.2697674997499204</v>
      </c>
    </row>
    <row r="89" spans="1:4" x14ac:dyDescent="0.25">
      <c r="A89" s="23">
        <v>41883</v>
      </c>
      <c r="B89" s="38">
        <v>2.8230323655966298</v>
      </c>
      <c r="C89" s="38">
        <v>5.6147434792469602</v>
      </c>
      <c r="D89" s="38">
        <v>4.2188879224217901</v>
      </c>
    </row>
    <row r="90" spans="1:4" x14ac:dyDescent="0.25">
      <c r="A90" s="23">
        <v>41913</v>
      </c>
      <c r="B90" s="38">
        <v>1.8700312627509901</v>
      </c>
      <c r="C90" s="38">
        <v>5.63496738373364</v>
      </c>
      <c r="D90" s="38">
        <v>3.7524993232423198</v>
      </c>
    </row>
    <row r="91" spans="1:4" x14ac:dyDescent="0.25">
      <c r="A91" s="23">
        <v>41944</v>
      </c>
      <c r="B91" s="38">
        <v>1.9801267541254199</v>
      </c>
      <c r="C91" s="38">
        <v>5.6121454198012604</v>
      </c>
      <c r="D91" s="38">
        <v>3.7961360869633398</v>
      </c>
    </row>
    <row r="92" spans="1:4" x14ac:dyDescent="0.25">
      <c r="A92" s="23">
        <v>41974</v>
      </c>
      <c r="B92" s="38">
        <v>1.95241443399784</v>
      </c>
      <c r="C92" s="38">
        <v>5.45292669700516</v>
      </c>
      <c r="D92" s="38">
        <v>3.7026705655015002</v>
      </c>
    </row>
    <row r="93" spans="1:4" x14ac:dyDescent="0.25">
      <c r="A93" s="23">
        <v>42005</v>
      </c>
      <c r="B93" s="38">
        <v>2.1217000000000001</v>
      </c>
      <c r="C93" s="38">
        <v>5.6626000000000003</v>
      </c>
      <c r="D93" s="38">
        <v>3.8921000000000001</v>
      </c>
    </row>
    <row r="94" spans="1:4" x14ac:dyDescent="0.25">
      <c r="A94" s="23">
        <v>42036</v>
      </c>
      <c r="B94" s="38">
        <v>2.2824</v>
      </c>
      <c r="C94" s="38">
        <v>5.6978</v>
      </c>
      <c r="D94" s="38">
        <v>3.9901</v>
      </c>
    </row>
    <row r="95" spans="1:4" x14ac:dyDescent="0.25">
      <c r="A95" s="23">
        <v>42064</v>
      </c>
      <c r="B95" s="38">
        <v>2.2934999999999999</v>
      </c>
      <c r="C95" s="38">
        <v>5.4878999999999998</v>
      </c>
      <c r="D95" s="38">
        <v>3.8906999999999998</v>
      </c>
    </row>
    <row r="96" spans="1:4" x14ac:dyDescent="0.25">
      <c r="A96" s="23">
        <v>42095</v>
      </c>
      <c r="B96" s="38">
        <v>2.2576999999999998</v>
      </c>
      <c r="C96" s="38">
        <v>5.5621999999999998</v>
      </c>
      <c r="D96" s="38">
        <v>3.9098999999999999</v>
      </c>
    </row>
    <row r="97" spans="1:4" x14ac:dyDescent="0.25">
      <c r="A97" s="23">
        <v>42125</v>
      </c>
      <c r="B97" s="38">
        <v>2.3369</v>
      </c>
      <c r="C97" s="38">
        <v>5.6315</v>
      </c>
      <c r="D97" s="38">
        <v>3.9842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2014-07-01T19:22:23Z</cp:lastPrinted>
  <dcterms:created xsi:type="dcterms:W3CDTF">2012-03-12T14:31:51Z</dcterms:created>
  <dcterms:modified xsi:type="dcterms:W3CDTF">2015-06-26T14:07:28Z</dcterms:modified>
</cp:coreProperties>
</file>